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Activo Segs.  sept. 02" sheetId="1" r:id="rId1"/>
    <sheet name="Pasivo Segs. sept. 02" sheetId="2" r:id="rId2"/>
    <sheet name="Capital Segs. sept. 02" sheetId="3" r:id="rId3"/>
    <sheet name="Orden Segs. sept. 02" sheetId="4" r:id="rId4"/>
    <sheet name="Result.Segs. sept. 02" sheetId="5" r:id="rId5"/>
  </sheets>
  <definedNames>
    <definedName name="_xlnm.Print_Area" localSheetId="0">'Activo Segs.  sept. 02'!$B$11:$AB$107</definedName>
    <definedName name="_xlnm.Print_Area" localSheetId="2">'Capital Segs. sept. 02'!$B$11:$O$96</definedName>
    <definedName name="_xlnm.Print_Area" localSheetId="3">'Orden Segs. sept. 02'!$B$11:$S$96</definedName>
    <definedName name="_xlnm.Print_Area" localSheetId="1">'Pasivo Segs. sept. 02'!$B$11:$AA$96</definedName>
    <definedName name="_xlnm.Print_Area" localSheetId="4">'Result.Segs. sept. 02'!$B$11:$BA$96</definedName>
    <definedName name="_xlnm.Print_Titles" localSheetId="0">'Activo Segs.  sept. 02'!$2:$10</definedName>
    <definedName name="_xlnm.Print_Titles" localSheetId="2">'Capital Segs. sept. 02'!$2:$10</definedName>
    <definedName name="_xlnm.Print_Titles" localSheetId="3">'Orden Segs. sept. 02'!$2:$10</definedName>
    <definedName name="_xlnm.Print_Titles" localSheetId="1">'Pasivo Segs. sept. 02'!$2:$10</definedName>
    <definedName name="_xlnm.Print_Titles" localSheetId="4">'Result.Segs. sept. 02'!$2:$10</definedName>
  </definedNames>
  <calcPr fullCalcOnLoad="1"/>
</workbook>
</file>

<file path=xl/sharedStrings.xml><?xml version="1.0" encoding="utf-8"?>
<sst xmlns="http://schemas.openxmlformats.org/spreadsheetml/2006/main" count="2032" uniqueCount="444">
  <si>
    <t xml:space="preserve"> Activo</t>
  </si>
  <si>
    <t>Valores y</t>
  </si>
  <si>
    <t xml:space="preserve">Para </t>
  </si>
  <si>
    <t>Operaciones</t>
  </si>
  <si>
    <t>Estimación</t>
  </si>
  <si>
    <t>Obligaciones</t>
  </si>
  <si>
    <t>Reasegura-</t>
  </si>
  <si>
    <t>Institución</t>
  </si>
  <si>
    <t>con Productos</t>
  </si>
  <si>
    <t>Guberna-</t>
  </si>
  <si>
    <t>Empresas</t>
  </si>
  <si>
    <t>Tasa</t>
  </si>
  <si>
    <t xml:space="preserve">Renta </t>
  </si>
  <si>
    <t>Valuación</t>
  </si>
  <si>
    <t>Deudores</t>
  </si>
  <si>
    <t>para</t>
  </si>
  <si>
    <t>Laborales</t>
  </si>
  <si>
    <t>Disponi-</t>
  </si>
  <si>
    <t>Primas por</t>
  </si>
  <si>
    <t>Otros</t>
  </si>
  <si>
    <t>dores y Reafian-</t>
  </si>
  <si>
    <t>Suma</t>
  </si>
  <si>
    <t>Inversiones</t>
  </si>
  <si>
    <t>Derivados</t>
  </si>
  <si>
    <t>En Valores</t>
  </si>
  <si>
    <t>mentales</t>
  </si>
  <si>
    <t>Privadas</t>
  </si>
  <si>
    <t>Conocida</t>
  </si>
  <si>
    <t>Variable  **</t>
  </si>
  <si>
    <t>Neta  **</t>
  </si>
  <si>
    <t>por Intereses</t>
  </si>
  <si>
    <t>Castigos</t>
  </si>
  <si>
    <t>Préstamos</t>
  </si>
  <si>
    <t>Inmobiliarias</t>
  </si>
  <si>
    <t>al Retiro</t>
  </si>
  <si>
    <t>bilidad</t>
  </si>
  <si>
    <t>Por Primas</t>
  </si>
  <si>
    <t>Cobrar</t>
  </si>
  <si>
    <t>por Primas</t>
  </si>
  <si>
    <t>zadores</t>
  </si>
  <si>
    <t>Activos</t>
  </si>
  <si>
    <t>Activo</t>
  </si>
  <si>
    <t xml:space="preserve"> Agroasemex</t>
  </si>
  <si>
    <t xml:space="preserve"> Aseguradora Hidalgo</t>
  </si>
  <si>
    <t xml:space="preserve"> ACE Seguros </t>
  </si>
  <si>
    <t xml:space="preserve"> Allianz México</t>
  </si>
  <si>
    <t xml:space="preserve"> Allianz Rentas Vitalicias</t>
  </si>
  <si>
    <t xml:space="preserve"> American National de México</t>
  </si>
  <si>
    <t xml:space="preserve"> ANA Cía. de Segs.</t>
  </si>
  <si>
    <t xml:space="preserve"> Aseguradora GBM Atlántico *</t>
  </si>
  <si>
    <t xml:space="preserve"> Aseguradora Interacciones  *</t>
  </si>
  <si>
    <t xml:space="preserve"> Aseguradora Porvenir GNP</t>
  </si>
  <si>
    <t xml:space="preserve"> Cigna Seguros</t>
  </si>
  <si>
    <t xml:space="preserve"> Combined Seguros México</t>
  </si>
  <si>
    <t xml:space="preserve"> Chubb de México, Cía. de Segs.</t>
  </si>
  <si>
    <t xml:space="preserve"> Deco Seguros</t>
  </si>
  <si>
    <t xml:space="preserve"> El Aguila, Cía. Segs.</t>
  </si>
  <si>
    <t xml:space="preserve"> General de Seguros</t>
  </si>
  <si>
    <t xml:space="preserve"> Generali México, Cía. de Segs.</t>
  </si>
  <si>
    <t xml:space="preserve"> Gerling Comesec</t>
  </si>
  <si>
    <t xml:space="preserve"> Gerling de México Seguros</t>
  </si>
  <si>
    <t xml:space="preserve"> Grupo Nacional  Provincial</t>
  </si>
  <si>
    <t xml:space="preserve"> ING Seguros </t>
  </si>
  <si>
    <t xml:space="preserve"> Kemper de México, Cía. de Segs.</t>
  </si>
  <si>
    <t xml:space="preserve"> La Latinoamericana, Seguros</t>
  </si>
  <si>
    <t xml:space="preserve"> La Peninsular Seguros</t>
  </si>
  <si>
    <t xml:space="preserve"> Médica Integral GNP</t>
  </si>
  <si>
    <t xml:space="preserve"> Metropolitana, Cía. de Segs.</t>
  </si>
  <si>
    <t xml:space="preserve"> Patrimonial Inbursa</t>
  </si>
  <si>
    <t xml:space="preserve"> Pensiones Bancomer  * </t>
  </si>
  <si>
    <t xml:space="preserve"> Pensiones Banorte Generali  *</t>
  </si>
  <si>
    <t xml:space="preserve"> Pensiones Bital </t>
  </si>
  <si>
    <t xml:space="preserve"> Pensiones Comercial América</t>
  </si>
  <si>
    <t xml:space="preserve"> Plan Seguro</t>
  </si>
  <si>
    <t xml:space="preserve"> Principal México, Cía. de Segs.</t>
  </si>
  <si>
    <t xml:space="preserve"> Principal Pensiones</t>
  </si>
  <si>
    <t xml:space="preserve"> Protección Agropecuaria, Cía. de Segs.</t>
  </si>
  <si>
    <t xml:space="preserve"> Quálitas, Cía. de Segs.</t>
  </si>
  <si>
    <t xml:space="preserve"> Reliance National de México</t>
  </si>
  <si>
    <t xml:space="preserve"> Seguros Afirme  *</t>
  </si>
  <si>
    <t xml:space="preserve"> Seguros Atlas</t>
  </si>
  <si>
    <t xml:space="preserve"> Seguros Bancomext</t>
  </si>
  <si>
    <t xml:space="preserve"> Seguros Banorte Generali  *</t>
  </si>
  <si>
    <t xml:space="preserve"> Seguros Bital  * </t>
  </si>
  <si>
    <t xml:space="preserve"> Seguros Comercial América</t>
  </si>
  <si>
    <t xml:space="preserve"> Seguros del Centro</t>
  </si>
  <si>
    <t xml:space="preserve"> Seguros El Potosí</t>
  </si>
  <si>
    <t xml:space="preserve"> Seguros Génesis</t>
  </si>
  <si>
    <t xml:space="preserve"> Seguros Inbursa  *</t>
  </si>
  <si>
    <t xml:space="preserve"> Seguros Monterrey New York Life</t>
  </si>
  <si>
    <t xml:space="preserve"> Seguros Santander Mexicano  *</t>
  </si>
  <si>
    <t xml:space="preserve"> Seguros Serfin *</t>
  </si>
  <si>
    <t xml:space="preserve"> Seguros St. Paul de México</t>
  </si>
  <si>
    <t xml:space="preserve"> Seguros Tepeyac</t>
  </si>
  <si>
    <t xml:space="preserve"> Skandia Vida</t>
  </si>
  <si>
    <t xml:space="preserve"> Stewart Title Guaranty de México</t>
  </si>
  <si>
    <t xml:space="preserve"> Tokio Marine, Cía. de Segs.</t>
  </si>
  <si>
    <t xml:space="preserve"> Zurich Vida, Cía. de Segs.</t>
  </si>
  <si>
    <t xml:space="preserve"> Zurich, Cía. de Segs.</t>
  </si>
  <si>
    <t>Sociedades Mutualistas</t>
  </si>
  <si>
    <t xml:space="preserve"> Protección Pesquera., Soc. Mut.</t>
  </si>
  <si>
    <t xml:space="preserve"> Torreón, Soc. Mut. </t>
  </si>
  <si>
    <t xml:space="preserve"> Inst. y Soc. Mut. de Segs.</t>
  </si>
  <si>
    <t xml:space="preserve"> Reaseguradoras</t>
  </si>
  <si>
    <t xml:space="preserve"> Reaseguradora Patria</t>
  </si>
  <si>
    <t xml:space="preserve"> Swiss Re México</t>
  </si>
  <si>
    <t xml:space="preserve"> Mercado Total</t>
  </si>
  <si>
    <t xml:space="preserve"> Pasivo</t>
  </si>
  <si>
    <t>Para</t>
  </si>
  <si>
    <t>De</t>
  </si>
  <si>
    <t>Accidentes y</t>
  </si>
  <si>
    <t>Fianzas</t>
  </si>
  <si>
    <t>Por</t>
  </si>
  <si>
    <t>Por Siniestros</t>
  </si>
  <si>
    <t>Fondos de</t>
  </si>
  <si>
    <t xml:space="preserve">Por </t>
  </si>
  <si>
    <t>Reaseguradores</t>
  </si>
  <si>
    <t>Reservas</t>
  </si>
  <si>
    <t>Riesgos</t>
  </si>
  <si>
    <t>Enfermedades</t>
  </si>
  <si>
    <t>en</t>
  </si>
  <si>
    <t>Siniestros y</t>
  </si>
  <si>
    <t xml:space="preserve">Ocurridos y </t>
  </si>
  <si>
    <t>Dividendos</t>
  </si>
  <si>
    <t>Seguros en</t>
  </si>
  <si>
    <t>Primas en</t>
  </si>
  <si>
    <t>y</t>
  </si>
  <si>
    <t>Suma del</t>
  </si>
  <si>
    <t>Técnicas</t>
  </si>
  <si>
    <t>en Curso</t>
  </si>
  <si>
    <t>Vida</t>
  </si>
  <si>
    <t>y Daños</t>
  </si>
  <si>
    <t>Vigor</t>
  </si>
  <si>
    <t>Contractuales</t>
  </si>
  <si>
    <t>Vencimientos</t>
  </si>
  <si>
    <t>No Reportados</t>
  </si>
  <si>
    <t>sobre Pólizas</t>
  </si>
  <si>
    <t>Administración</t>
  </si>
  <si>
    <t>Depósito</t>
  </si>
  <si>
    <t>Previsión</t>
  </si>
  <si>
    <t>Catastróficos</t>
  </si>
  <si>
    <t>Contingencia</t>
  </si>
  <si>
    <t>Especiales</t>
  </si>
  <si>
    <t>Acreedores</t>
  </si>
  <si>
    <t>Reafianzadores</t>
  </si>
  <si>
    <t>Pasivos</t>
  </si>
  <si>
    <t>Pasivo</t>
  </si>
  <si>
    <t xml:space="preserve"> Capital</t>
  </si>
  <si>
    <t xml:space="preserve">Exceso o </t>
  </si>
  <si>
    <t>Capital o</t>
  </si>
  <si>
    <t>Oblig. Subord.</t>
  </si>
  <si>
    <t>Superávit</t>
  </si>
  <si>
    <t>Efecto de</t>
  </si>
  <si>
    <t xml:space="preserve">Resultados </t>
  </si>
  <si>
    <t>Insufic. en la</t>
  </si>
  <si>
    <t>Fondo Social</t>
  </si>
  <si>
    <t>de Conversión</t>
  </si>
  <si>
    <t>por</t>
  </si>
  <si>
    <t>Impuestos</t>
  </si>
  <si>
    <t>de Ejercicios</t>
  </si>
  <si>
    <t>Resultado del</t>
  </si>
  <si>
    <t xml:space="preserve"> Actualiz. del</t>
  </si>
  <si>
    <t>del Pasivo</t>
  </si>
  <si>
    <t>Pagado</t>
  </si>
  <si>
    <t>Oblig.a Capital</t>
  </si>
  <si>
    <t>Subsidiarias</t>
  </si>
  <si>
    <t>Diferidos</t>
  </si>
  <si>
    <t>Anteriores</t>
  </si>
  <si>
    <t>Ejercicio</t>
  </si>
  <si>
    <t>Cap. Contable</t>
  </si>
  <si>
    <t>del Capital</t>
  </si>
  <si>
    <t>y Capital</t>
  </si>
  <si>
    <t xml:space="preserve"> Cuentas de Orden</t>
  </si>
  <si>
    <t>Fondos</t>
  </si>
  <si>
    <t>Responsabili-</t>
  </si>
  <si>
    <t>Garantías de</t>
  </si>
  <si>
    <t>Reclamaciones</t>
  </si>
  <si>
    <t>Reclama-</t>
  </si>
  <si>
    <t xml:space="preserve">Recuperac. </t>
  </si>
  <si>
    <t>Rva. Por</t>
  </si>
  <si>
    <t>Operacio-</t>
  </si>
  <si>
    <t>Valores</t>
  </si>
  <si>
    <t>dades por</t>
  </si>
  <si>
    <t>Recuperación</t>
  </si>
  <si>
    <t xml:space="preserve">Recibidas </t>
  </si>
  <si>
    <t>ciones</t>
  </si>
  <si>
    <t>de Reclama-</t>
  </si>
  <si>
    <t>Pérdida</t>
  </si>
  <si>
    <t>Constit. para</t>
  </si>
  <si>
    <t>Cuentas de Registro</t>
  </si>
  <si>
    <t>nes con</t>
  </si>
  <si>
    <t>Adminis-</t>
  </si>
  <si>
    <t xml:space="preserve"> Fianzas</t>
  </si>
  <si>
    <t>por Fianzas</t>
  </si>
  <si>
    <t xml:space="preserve">Pendientes de </t>
  </si>
  <si>
    <t>Contin-</t>
  </si>
  <si>
    <t>Fiscal por</t>
  </si>
  <si>
    <t>Oblig. Labor.</t>
  </si>
  <si>
    <t>De Registro</t>
  </si>
  <si>
    <t>Productos</t>
  </si>
  <si>
    <t>tración</t>
  </si>
  <si>
    <t>en Vigor</t>
  </si>
  <si>
    <t>Expedidas</t>
  </si>
  <si>
    <t>Comprobación</t>
  </si>
  <si>
    <t>gentes</t>
  </si>
  <si>
    <t>Pagadas</t>
  </si>
  <si>
    <t>Amortizar</t>
  </si>
  <si>
    <t>Capital</t>
  </si>
  <si>
    <t>Fiscal</t>
  </si>
  <si>
    <t>Diversos</t>
  </si>
  <si>
    <t xml:space="preserve"> Estado de Resultados</t>
  </si>
  <si>
    <t>Increm. Neto de</t>
  </si>
  <si>
    <t>Compensa-</t>
  </si>
  <si>
    <t>Comisiones</t>
  </si>
  <si>
    <t>Costo de</t>
  </si>
  <si>
    <t>Costo Neto</t>
  </si>
  <si>
    <t>Costo Bruto</t>
  </si>
  <si>
    <t>Incremento</t>
  </si>
  <si>
    <t>Ingresos por</t>
  </si>
  <si>
    <t>Resultad. Integral</t>
  </si>
  <si>
    <t>Utilidad</t>
  </si>
  <si>
    <t>Participación</t>
  </si>
  <si>
    <t>la Rva. de Rgos.</t>
  </si>
  <si>
    <t xml:space="preserve">Primas </t>
  </si>
  <si>
    <t>por Reaseg.</t>
  </si>
  <si>
    <t>Coberturas de</t>
  </si>
  <si>
    <t>de Siniestr.</t>
  </si>
  <si>
    <t>Siniestr. y Otras</t>
  </si>
  <si>
    <t>Siniestr. Recup</t>
  </si>
  <si>
    <t xml:space="preserve">Neto de Otras </t>
  </si>
  <si>
    <t>Reserva</t>
  </si>
  <si>
    <t>Gastos de</t>
  </si>
  <si>
    <t>Gastos</t>
  </si>
  <si>
    <t>Remunera-</t>
  </si>
  <si>
    <t>Deprecia-</t>
  </si>
  <si>
    <t>de Financia.,</t>
  </si>
  <si>
    <t>Por Recargo</t>
  </si>
  <si>
    <t>Resultado</t>
  </si>
  <si>
    <t xml:space="preserve">(Pérdida) </t>
  </si>
  <si>
    <t>Provisión</t>
  </si>
  <si>
    <t xml:space="preserve">en el </t>
  </si>
  <si>
    <t>Primas</t>
  </si>
  <si>
    <t>en Curso y Fian-</t>
  </si>
  <si>
    <t>de Retención</t>
  </si>
  <si>
    <t xml:space="preserve">Costo Neto </t>
  </si>
  <si>
    <t>Adicionales</t>
  </si>
  <si>
    <t>y Reafianz.</t>
  </si>
  <si>
    <t>de Reaseguro</t>
  </si>
  <si>
    <t xml:space="preserve">Recl. y Otras </t>
  </si>
  <si>
    <t>y Otras</t>
  </si>
  <si>
    <t>Oblig. Contract.</t>
  </si>
  <si>
    <t>del Reaseg.</t>
  </si>
  <si>
    <t>para Riesgos</t>
  </si>
  <si>
    <t>Reserva de</t>
  </si>
  <si>
    <t>Otras</t>
  </si>
  <si>
    <t xml:space="preserve">Operación </t>
  </si>
  <si>
    <t>Administrativos</t>
  </si>
  <si>
    <t>ciones y</t>
  </si>
  <si>
    <t>de Servicios</t>
  </si>
  <si>
    <t>Venta de</t>
  </si>
  <si>
    <t>Valuación de</t>
  </si>
  <si>
    <t>sobre</t>
  </si>
  <si>
    <t>por Posición</t>
  </si>
  <si>
    <t>Antes del</t>
  </si>
  <si>
    <t>para el</t>
  </si>
  <si>
    <t>para la</t>
  </si>
  <si>
    <t>Resultado de</t>
  </si>
  <si>
    <t>Emitidas</t>
  </si>
  <si>
    <t>Cedidas</t>
  </si>
  <si>
    <t>zas en Vigor</t>
  </si>
  <si>
    <t>Devengadas</t>
  </si>
  <si>
    <t>de Adquisición</t>
  </si>
  <si>
    <t>a Agentes</t>
  </si>
  <si>
    <t>Tomado</t>
  </si>
  <si>
    <t>Cedido</t>
  </si>
  <si>
    <t>No Proporcional</t>
  </si>
  <si>
    <t>Recuperadas</t>
  </si>
  <si>
    <t>No Proporc.</t>
  </si>
  <si>
    <t>Retenidas</t>
  </si>
  <si>
    <t>Técnica</t>
  </si>
  <si>
    <t>Bruta</t>
  </si>
  <si>
    <t>Netos</t>
  </si>
  <si>
    <t>y Operativos</t>
  </si>
  <si>
    <t>Prestaciones</t>
  </si>
  <si>
    <t>Amortizaciones</t>
  </si>
  <si>
    <t>Conexos</t>
  </si>
  <si>
    <t>de Operación</t>
  </si>
  <si>
    <t>Financieros</t>
  </si>
  <si>
    <t>Cambiario</t>
  </si>
  <si>
    <t>Monetaria</t>
  </si>
  <si>
    <t>ISR y PTU</t>
  </si>
  <si>
    <t>Pago del ISR</t>
  </si>
  <si>
    <t>PTU</t>
  </si>
  <si>
    <t>del Ejercicio</t>
  </si>
  <si>
    <t xml:space="preserve"> CBI Seguros  </t>
  </si>
  <si>
    <t>Resultados de</t>
  </si>
  <si>
    <t>Analogas</t>
  </si>
  <si>
    <t>y Conexas</t>
  </si>
  <si>
    <t>Nacional</t>
  </si>
  <si>
    <t xml:space="preserve"> Pensiones Banamex  * </t>
  </si>
  <si>
    <t xml:space="preserve"> Preventis  *</t>
  </si>
  <si>
    <t>(nd)</t>
  </si>
  <si>
    <t xml:space="preserve"> Royal &amp; SunAlliance Seguros (México)</t>
  </si>
  <si>
    <t xml:space="preserve"> Seguros Banamex  *</t>
  </si>
  <si>
    <t xml:space="preserve"> Septiembre 2002</t>
  </si>
  <si>
    <t xml:space="preserve"> ABA Seguros </t>
  </si>
  <si>
    <t xml:space="preserve"> AIG México, Cía. de Segs. de Vida</t>
  </si>
  <si>
    <t xml:space="preserve"> AIG México, Seguros Interamericana</t>
  </si>
  <si>
    <t xml:space="preserve"> Hir Cía. de Segs.</t>
  </si>
  <si>
    <t xml:space="preserve"> Salud Inbursa</t>
  </si>
  <si>
    <t xml:space="preserve"> Seguros BBVA Bancomer  *</t>
  </si>
  <si>
    <t xml:space="preserve"> Sompo Japan Insurance de México</t>
  </si>
  <si>
    <t xml:space="preserve"> Qbe del Istmo México, Cía. de Reasegs.</t>
  </si>
  <si>
    <t>Sep 02</t>
  </si>
  <si>
    <t xml:space="preserve">   INVERSIONES.</t>
  </si>
  <si>
    <t xml:space="preserve">      VALORES Y OPERACIONES CON PRODUCTOS DERIVADOS</t>
  </si>
  <si>
    <t xml:space="preserve">      VALORES.</t>
  </si>
  <si>
    <t xml:space="preserve">         GUBERNAMENTALES.</t>
  </si>
  <si>
    <t xml:space="preserve">         EMPRESAS PRIVADAS.</t>
  </si>
  <si>
    <t xml:space="preserve">            TASA CONOCIDA.</t>
  </si>
  <si>
    <t xml:space="preserve">            RENTA VARIABLE.</t>
  </si>
  <si>
    <t xml:space="preserve">         VALUACION NETA.</t>
  </si>
  <si>
    <t xml:space="preserve">         DEUDORES POR INTERESES.</t>
  </si>
  <si>
    <t xml:space="preserve">         ESTIMACION PARA CASTIGOS.</t>
  </si>
  <si>
    <t xml:space="preserve">      OPERACIONES CON PRODUCTOS DERIVADOS </t>
  </si>
  <si>
    <t xml:space="preserve">      PRESTAMOS.</t>
  </si>
  <si>
    <t xml:space="preserve">      INMOBILIARIAS.</t>
  </si>
  <si>
    <t xml:space="preserve">   INVERSIONES PARA OBLIGACIONES LABORALES AL RETIRO.</t>
  </si>
  <si>
    <t xml:space="preserve">   DISPONIBILIDAD.</t>
  </si>
  <si>
    <t xml:space="preserve">   DEUDORES.</t>
  </si>
  <si>
    <t xml:space="preserve">      POR PRIMAS.</t>
  </si>
  <si>
    <t xml:space="preserve">            Primas por Cobrar</t>
  </si>
  <si>
    <t xml:space="preserve">            Deudores por Primas</t>
  </si>
  <si>
    <t xml:space="preserve">      Otros Deudores</t>
  </si>
  <si>
    <t xml:space="preserve">   REASEGURADORES Y REAFIANZADORES.</t>
  </si>
  <si>
    <t xml:space="preserve">   OTROS ACTIVOS.</t>
  </si>
  <si>
    <t xml:space="preserve">      OPERACIONES CON PRODUCTOS DERIVADOS</t>
  </si>
  <si>
    <t xml:space="preserve">               A C T I V O .</t>
  </si>
  <si>
    <t>Generali México</t>
  </si>
  <si>
    <t xml:space="preserve">AGROASEMEX     </t>
  </si>
  <si>
    <t>Aba Seg.</t>
  </si>
  <si>
    <t>Aseg. Hidalgo</t>
  </si>
  <si>
    <t>Alianz México</t>
  </si>
  <si>
    <t>Metropolitana</t>
  </si>
  <si>
    <t>Seg. Santander</t>
  </si>
  <si>
    <t>Patrimonial</t>
  </si>
  <si>
    <t xml:space="preserve">ACE Seg.  </t>
  </si>
  <si>
    <t>Gerling Comesec</t>
  </si>
  <si>
    <t>Seg. El Potosí</t>
  </si>
  <si>
    <t>AIG Mex.Inteame.</t>
  </si>
  <si>
    <t>General de Seg.</t>
  </si>
  <si>
    <t>Royal &amp; SunAlliance Seguros</t>
  </si>
  <si>
    <t>Allianz Rentas Vitalicias (P)</t>
  </si>
  <si>
    <t>American National</t>
  </si>
  <si>
    <t>La Latino.</t>
  </si>
  <si>
    <t xml:space="preserve">ANA Cía.Seg.   </t>
  </si>
  <si>
    <t>La Peninsular</t>
  </si>
  <si>
    <t>Aseg. GBM Atlántico</t>
  </si>
  <si>
    <t>Seg. Serfin</t>
  </si>
  <si>
    <t xml:space="preserve">Aseg. INTERACCIONES  </t>
  </si>
  <si>
    <t xml:space="preserve">Seg. INBURSA   </t>
  </si>
  <si>
    <t>Aseguradora Porvenir GNP (P)</t>
  </si>
  <si>
    <t>Seg. Atlas</t>
  </si>
  <si>
    <t>CBI Seg.</t>
  </si>
  <si>
    <t>Seg. Banp.</t>
  </si>
  <si>
    <t>Cigna Segs.</t>
  </si>
  <si>
    <t xml:space="preserve">Zurich, Seg. </t>
  </si>
  <si>
    <t xml:space="preserve"> Colonial Penn de México, Cía. de Segs.</t>
  </si>
  <si>
    <t xml:space="preserve">Colonial Penn </t>
  </si>
  <si>
    <t>Combined Seg.</t>
  </si>
  <si>
    <t>Seg. del Cen.</t>
  </si>
  <si>
    <t>Chubb de Méx.</t>
  </si>
  <si>
    <t>Deco Segs.</t>
  </si>
  <si>
    <t xml:space="preserve">Seg. GENESIS    </t>
  </si>
  <si>
    <t xml:space="preserve">El Aguila   </t>
  </si>
  <si>
    <t>Kermper de Méx.</t>
  </si>
  <si>
    <t>Seg. Monterrey</t>
  </si>
  <si>
    <t xml:space="preserve"> Geo New York Life</t>
  </si>
  <si>
    <t xml:space="preserve">Geo New York L </t>
  </si>
  <si>
    <t xml:space="preserve">Reliance National </t>
  </si>
  <si>
    <t>Gerling de Méx.</t>
  </si>
  <si>
    <t xml:space="preserve">Seg. Tepeyac    </t>
  </si>
  <si>
    <t xml:space="preserve">Gpo. Nac. Provin </t>
  </si>
  <si>
    <t xml:space="preserve">Seg. Banorte  </t>
  </si>
  <si>
    <t>Hir Cía. Segs.</t>
  </si>
  <si>
    <t>ING Seg.</t>
  </si>
  <si>
    <t>Princ. Mex.</t>
  </si>
  <si>
    <t xml:space="preserve">QUALITAS       </t>
  </si>
  <si>
    <t xml:space="preserve">Prot. Agropec. </t>
  </si>
  <si>
    <t>Medica Integral GNP (H)</t>
  </si>
  <si>
    <t>Seg. Comer. América</t>
  </si>
  <si>
    <t xml:space="preserve">Seg. BANAMEX   </t>
  </si>
  <si>
    <t>Pensiones Banamex (P)</t>
  </si>
  <si>
    <t xml:space="preserve">Previsión Obr.  </t>
  </si>
  <si>
    <t>Pensiones Bancomer (P)</t>
  </si>
  <si>
    <t xml:space="preserve">Torreón S.M.  </t>
  </si>
  <si>
    <t>Pensiones Banorte Generali (P)</t>
  </si>
  <si>
    <t xml:space="preserve">Protección Pes </t>
  </si>
  <si>
    <t>Pensiones Bital (P)</t>
  </si>
  <si>
    <t xml:space="preserve">Reas. Patria   </t>
  </si>
  <si>
    <t>Pensiones Comercial América (P</t>
  </si>
  <si>
    <t>Swiss Re México.</t>
  </si>
  <si>
    <t>Plan Seguro (H)</t>
  </si>
  <si>
    <t>Qbe del Istmo México</t>
  </si>
  <si>
    <t>Preventis, S.A. de C.V. (H)</t>
  </si>
  <si>
    <t>Principal Pensiones (P)</t>
  </si>
  <si>
    <t xml:space="preserve">Seg. BITAL          </t>
  </si>
  <si>
    <t>Seg. del No</t>
  </si>
  <si>
    <t xml:space="preserve">Seg. BBVA BANCOM </t>
  </si>
  <si>
    <t xml:space="preserve">Tokio MARINE   </t>
  </si>
  <si>
    <t>Seg. Afirme</t>
  </si>
  <si>
    <t xml:space="preserve">Zurich Vida    </t>
  </si>
  <si>
    <t>Seg. MdeM</t>
  </si>
  <si>
    <t>Seg. Bancomext</t>
  </si>
  <si>
    <t xml:space="preserve"> Seguros Banpais</t>
  </si>
  <si>
    <t xml:space="preserve">Skandia Vida   </t>
  </si>
  <si>
    <t xml:space="preserve">Plan Seg.    </t>
  </si>
  <si>
    <t>Seg. St. Paul</t>
  </si>
  <si>
    <t xml:space="preserve"> Seguros del Noroeste</t>
  </si>
  <si>
    <t>Sompo Japan</t>
  </si>
  <si>
    <t xml:space="preserve"> Seguros M de México</t>
  </si>
  <si>
    <t>Stewart</t>
  </si>
  <si>
    <t xml:space="preserve">Mercado Total  </t>
  </si>
  <si>
    <t xml:space="preserve"> Previsión Obrera, Soc. Mut. </t>
  </si>
  <si>
    <t>Montos en miles de pesos</t>
  </si>
  <si>
    <t xml:space="preserve"> * Pertenecen a grupos financieros</t>
  </si>
  <si>
    <t>** La suma de las inversiones de renta variable y la valuación neta dan el valor del mercado</t>
  </si>
  <si>
    <t>(  ) Cifras negativas</t>
  </si>
  <si>
    <t>(nd) No disponible</t>
  </si>
  <si>
    <t>Todas la cifras reconocen los efectos de la inflación de acuerdo al boletín B-10.</t>
  </si>
  <si>
    <t>Plan Seguro (H0090)</t>
  </si>
  <si>
    <t>Roya &amp; Sunalliance (H)</t>
  </si>
  <si>
    <t>Seguros Génesis (H)</t>
  </si>
  <si>
    <t>Aseguradora Interacciones (H)</t>
  </si>
  <si>
    <t>Aseguradora Hidalgo (H)</t>
  </si>
  <si>
    <t>Seguros Bital (H)</t>
  </si>
  <si>
    <t>Aseguradora GBM Atlántico (H)</t>
  </si>
  <si>
    <t>Seguros BBVA Bancomer (H)</t>
  </si>
  <si>
    <t>ING Seguros (H)</t>
  </si>
  <si>
    <t>Todas las Compañías (H)</t>
  </si>
  <si>
    <t>General de Salud (H)</t>
  </si>
  <si>
    <t>Dimensión Salud (H)</t>
  </si>
  <si>
    <t>Salud Inbursa (H)</t>
  </si>
  <si>
    <t>Compañía de Salud en Certificación (H)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</si>
</sst>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;\-#,###.00"/>
    <numFmt numFmtId="173" formatCode="#,##0;\(#,##0\)"/>
    <numFmt numFmtId="174" formatCode="0.0"/>
    <numFmt numFmtId="175" formatCode="0.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20"/>
      <name val="Arial Narrow"/>
      <family val="2"/>
    </font>
    <font>
      <b/>
      <sz val="11"/>
      <color indexed="62"/>
      <name val="Arial Narrow"/>
      <family val="2"/>
    </font>
    <font>
      <b/>
      <sz val="16"/>
      <name val="Arial"/>
      <family val="2"/>
    </font>
    <font>
      <sz val="9"/>
      <color indexed="18"/>
      <name val="Arial"/>
      <family val="0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6"/>
      <color indexed="2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u val="single"/>
      <sz val="11"/>
      <color indexed="12"/>
      <name val="Arial Narrow"/>
      <family val="2"/>
    </font>
    <font>
      <b/>
      <sz val="16"/>
      <color indexed="62"/>
      <name val="Arial Narrow"/>
      <family val="2"/>
    </font>
    <font>
      <sz val="11"/>
      <name val="Arial"/>
      <family val="2"/>
    </font>
    <font>
      <sz val="11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left" vertical="center" wrapText="1"/>
    </xf>
    <xf numFmtId="173" fontId="7" fillId="0" borderId="0" xfId="0" applyNumberFormat="1" applyFont="1" applyFill="1" applyBorder="1" applyAlignment="1">
      <alignment horizontal="left" vertical="center" wrapText="1"/>
    </xf>
    <xf numFmtId="37" fontId="3" fillId="2" borderId="0" xfId="0" applyNumberFormat="1" applyFont="1" applyFill="1" applyAlignment="1">
      <alignment/>
    </xf>
    <xf numFmtId="173" fontId="3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 horizontal="center"/>
    </xf>
    <xf numFmtId="37" fontId="9" fillId="2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73" fontId="3" fillId="0" borderId="0" xfId="0" applyNumberFormat="1" applyFont="1" applyFill="1" applyAlignment="1">
      <alignment/>
    </xf>
    <xf numFmtId="0" fontId="10" fillId="3" borderId="0" xfId="0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left"/>
    </xf>
    <xf numFmtId="173" fontId="10" fillId="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173" fontId="3" fillId="4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Alignment="1">
      <alignment/>
    </xf>
    <xf numFmtId="173" fontId="3" fillId="2" borderId="0" xfId="0" applyNumberFormat="1" applyFont="1" applyFill="1" applyBorder="1" applyAlignment="1">
      <alignment/>
    </xf>
    <xf numFmtId="173" fontId="8" fillId="2" borderId="0" xfId="0" applyNumberFormat="1" applyFont="1" applyFill="1" applyBorder="1" applyAlignment="1">
      <alignment horizontal="center"/>
    </xf>
    <xf numFmtId="173" fontId="9" fillId="2" borderId="0" xfId="0" applyNumberFormat="1" applyFont="1" applyFill="1" applyAlignment="1">
      <alignment horizontal="center"/>
    </xf>
    <xf numFmtId="173" fontId="12" fillId="2" borderId="1" xfId="0" applyNumberFormat="1" applyFont="1" applyFill="1" applyBorder="1" applyAlignment="1">
      <alignment horizontal="centerContinuous"/>
    </xf>
    <xf numFmtId="173" fontId="13" fillId="2" borderId="1" xfId="0" applyNumberFormat="1" applyFont="1" applyFill="1" applyBorder="1" applyAlignment="1">
      <alignment horizontal="centerContinuous"/>
    </xf>
    <xf numFmtId="173" fontId="12" fillId="2" borderId="0" xfId="0" applyNumberFormat="1" applyFont="1" applyFill="1" applyBorder="1" applyAlignment="1">
      <alignment horizontal="center"/>
    </xf>
    <xf numFmtId="173" fontId="8" fillId="2" borderId="0" xfId="0" applyNumberFormat="1" applyFont="1" applyFill="1" applyAlignment="1">
      <alignment/>
    </xf>
    <xf numFmtId="173" fontId="1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173" fontId="10" fillId="3" borderId="0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4" borderId="0" xfId="0" applyNumberFormat="1" applyFont="1" applyFill="1" applyBorder="1" applyAlignment="1">
      <alignment/>
    </xf>
    <xf numFmtId="173" fontId="3" fillId="0" borderId="0" xfId="0" applyNumberFormat="1" applyFont="1" applyAlignment="1">
      <alignment horizontal="center" vertical="center"/>
    </xf>
    <xf numFmtId="17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0" xfId="0" applyNumberFormat="1" applyFont="1" applyAlignment="1">
      <alignment horizontal="right"/>
    </xf>
    <xf numFmtId="173" fontId="3" fillId="4" borderId="0" xfId="0" applyNumberFormat="1" applyFont="1" applyFill="1" applyBorder="1" applyAlignment="1">
      <alignment horizontal="right"/>
    </xf>
    <xf numFmtId="173" fontId="3" fillId="4" borderId="0" xfId="0" applyNumberFormat="1" applyFont="1" applyFill="1" applyAlignment="1">
      <alignment horizontal="right"/>
    </xf>
    <xf numFmtId="37" fontId="5" fillId="0" borderId="0" xfId="0" applyNumberFormat="1" applyFont="1" applyAlignment="1">
      <alignment/>
    </xf>
    <xf numFmtId="37" fontId="3" fillId="5" borderId="0" xfId="0" applyNumberFormat="1" applyFont="1" applyFill="1" applyAlignment="1">
      <alignment/>
    </xf>
    <xf numFmtId="37" fontId="9" fillId="5" borderId="0" xfId="0" applyNumberFormat="1" applyFont="1" applyFill="1" applyBorder="1" applyAlignment="1">
      <alignment horizontal="center"/>
    </xf>
    <xf numFmtId="39" fontId="7" fillId="5" borderId="3" xfId="0" applyNumberFormat="1" applyFont="1" applyFill="1" applyBorder="1" applyAlignment="1">
      <alignment horizontal="left" vertical="center" wrapText="1"/>
    </xf>
    <xf numFmtId="172" fontId="0" fillId="0" borderId="0" xfId="0" applyNumberFormat="1" applyFont="1" applyAlignment="1">
      <alignment horizontal="center" vertical="center"/>
    </xf>
    <xf numFmtId="39" fontId="7" fillId="5" borderId="3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/>
    </xf>
    <xf numFmtId="39" fontId="0" fillId="5" borderId="0" xfId="0" applyNumberFormat="1" applyFont="1" applyFill="1" applyBorder="1" applyAlignment="1">
      <alignment horizontal="right" vertical="center"/>
    </xf>
    <xf numFmtId="39" fontId="7" fillId="5" borderId="3" xfId="0" applyNumberFormat="1" applyFont="1" applyFill="1" applyBorder="1" applyAlignment="1">
      <alignment horizontal="centerContinuous" vertical="center" wrapText="1"/>
    </xf>
    <xf numFmtId="172" fontId="17" fillId="0" borderId="0" xfId="0" applyNumberFormat="1" applyFont="1" applyFill="1" applyBorder="1" applyAlignment="1">
      <alignment horizontal="left" vertical="center" wrapText="1"/>
    </xf>
    <xf numFmtId="172" fontId="17" fillId="5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15</xdr:col>
      <xdr:colOff>57150</xdr:colOff>
      <xdr:row>0</xdr:row>
      <xdr:rowOff>180975</xdr:rowOff>
    </xdr:from>
    <xdr:to>
      <xdr:col>15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649075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14</xdr:col>
      <xdr:colOff>57150</xdr:colOff>
      <xdr:row>0</xdr:row>
      <xdr:rowOff>180975</xdr:rowOff>
    </xdr:from>
    <xdr:to>
      <xdr:col>14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496675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13</xdr:col>
      <xdr:colOff>57150</xdr:colOff>
      <xdr:row>0</xdr:row>
      <xdr:rowOff>180975</xdr:rowOff>
    </xdr:from>
    <xdr:to>
      <xdr:col>13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142875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14</xdr:col>
      <xdr:colOff>57150</xdr:colOff>
      <xdr:row>0</xdr:row>
      <xdr:rowOff>180975</xdr:rowOff>
    </xdr:from>
    <xdr:to>
      <xdr:col>14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49667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27</xdr:col>
      <xdr:colOff>57150</xdr:colOff>
      <xdr:row>0</xdr:row>
      <xdr:rowOff>180975</xdr:rowOff>
    </xdr:from>
    <xdr:to>
      <xdr:col>27</xdr:col>
      <xdr:colOff>1009650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226885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40</xdr:col>
      <xdr:colOff>57150</xdr:colOff>
      <xdr:row>0</xdr:row>
      <xdr:rowOff>180975</xdr:rowOff>
    </xdr:from>
    <xdr:to>
      <xdr:col>40</xdr:col>
      <xdr:colOff>1009650</xdr:colOff>
      <xdr:row>2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38804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66"/>
  <sheetViews>
    <sheetView tabSelected="1" zoomScale="85" zoomScaleNormal="85" workbookViewId="0" topLeftCell="A1">
      <pane xSplit="2" ySplit="9" topLeftCell="C10" activePane="bottomRight" state="frozen"/>
      <selection pane="topLeft" activeCell="A1" sqref="A1"/>
      <selection pane="topRight" activeCell="J1" sqref="J1"/>
      <selection pane="bottomLeft" activeCell="A22" sqref="A22"/>
      <selection pane="bottomRight" activeCell="C10" sqref="C10"/>
    </sheetView>
  </sheetViews>
  <sheetFormatPr defaultColWidth="11.421875" defaultRowHeight="12.75"/>
  <cols>
    <col min="1" max="1" width="3.7109375" style="2" customWidth="1"/>
    <col min="2" max="2" width="28.7109375" style="2" customWidth="1"/>
    <col min="3" max="3" width="0.85546875" style="2" customWidth="1"/>
    <col min="4" max="15" width="11.7109375" style="4" customWidth="1"/>
    <col min="16" max="16" width="28.7109375" style="2" customWidth="1"/>
    <col min="17" max="17" width="0.85546875" style="2" customWidth="1"/>
    <col min="18" max="28" width="12.7109375" style="4" customWidth="1"/>
    <col min="29" max="57" width="11.421875" style="2" customWidth="1"/>
    <col min="58" max="58" width="18.28125" style="2" customWidth="1"/>
    <col min="59" max="85" width="11.421875" style="2" customWidth="1"/>
    <col min="86" max="86" width="23.140625" style="2" customWidth="1"/>
    <col min="87" max="87" width="17.421875" style="2" bestFit="1" customWidth="1"/>
    <col min="88" max="16384" width="11.421875" style="2" customWidth="1"/>
  </cols>
  <sheetData>
    <row r="1" ht="16.5">
      <c r="A1" s="1"/>
    </row>
    <row r="3" spans="2:17" ht="25.5">
      <c r="B3" s="5" t="s">
        <v>0</v>
      </c>
      <c r="C3" s="50"/>
      <c r="P3" s="5" t="s">
        <v>0</v>
      </c>
      <c r="Q3" s="50"/>
    </row>
    <row r="4" spans="2:17" ht="20.25">
      <c r="B4" s="7" t="s">
        <v>304</v>
      </c>
      <c r="C4" s="50"/>
      <c r="P4" s="7" t="s">
        <v>304</v>
      </c>
      <c r="Q4" s="50"/>
    </row>
    <row r="5" spans="4:28" s="8" customFormat="1" ht="4.5" customHeight="1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R5" s="9"/>
      <c r="S5" s="9"/>
      <c r="T5" s="9"/>
      <c r="U5" s="9"/>
      <c r="V5" s="9"/>
      <c r="W5" s="10"/>
      <c r="X5" s="10"/>
      <c r="Y5" s="10"/>
      <c r="Z5" s="9"/>
      <c r="AA5" s="9"/>
      <c r="AB5" s="9"/>
    </row>
    <row r="6" spans="2:28" ht="16.5">
      <c r="B6" s="11"/>
      <c r="C6" s="51"/>
      <c r="D6" s="12"/>
      <c r="E6" s="13" t="s">
        <v>1</v>
      </c>
      <c r="F6" s="12"/>
      <c r="G6" s="12"/>
      <c r="H6" s="12"/>
      <c r="I6" s="12"/>
      <c r="J6" s="12"/>
      <c r="K6" s="12"/>
      <c r="L6" s="12"/>
      <c r="M6" s="12"/>
      <c r="N6" s="13"/>
      <c r="O6" s="12"/>
      <c r="P6" s="11"/>
      <c r="Q6" s="51"/>
      <c r="R6" s="12"/>
      <c r="S6" s="13" t="s">
        <v>2</v>
      </c>
      <c r="T6" s="12"/>
      <c r="U6" s="12"/>
      <c r="V6" s="12"/>
      <c r="W6" s="12"/>
      <c r="X6" s="12"/>
      <c r="Y6" s="12"/>
      <c r="Z6" s="12"/>
      <c r="AA6" s="12"/>
      <c r="AB6" s="12"/>
    </row>
    <row r="7" spans="2:28" ht="16.5">
      <c r="B7" s="14"/>
      <c r="C7" s="52"/>
      <c r="D7" s="13"/>
      <c r="E7" s="13" t="s">
        <v>3</v>
      </c>
      <c r="F7" s="13"/>
      <c r="G7" s="13"/>
      <c r="H7" s="13"/>
      <c r="I7" s="13"/>
      <c r="J7" s="13"/>
      <c r="K7" s="13"/>
      <c r="L7" s="13"/>
      <c r="M7" s="13" t="s">
        <v>4</v>
      </c>
      <c r="N7" s="13" t="s">
        <v>3</v>
      </c>
      <c r="O7" s="13"/>
      <c r="P7" s="14"/>
      <c r="Q7" s="52"/>
      <c r="R7" s="13"/>
      <c r="S7" s="13" t="s">
        <v>5</v>
      </c>
      <c r="T7" s="13"/>
      <c r="U7" s="13"/>
      <c r="V7" s="13"/>
      <c r="W7" s="13"/>
      <c r="X7" s="13"/>
      <c r="Y7" s="13"/>
      <c r="Z7" s="13" t="s">
        <v>6</v>
      </c>
      <c r="AA7" s="13"/>
      <c r="AB7" s="13"/>
    </row>
    <row r="8" spans="2:28" ht="16.5">
      <c r="B8" s="14" t="s">
        <v>7</v>
      </c>
      <c r="C8" s="52"/>
      <c r="D8" s="13"/>
      <c r="E8" s="13" t="s">
        <v>8</v>
      </c>
      <c r="F8" s="13"/>
      <c r="G8" s="13" t="s">
        <v>9</v>
      </c>
      <c r="H8" s="13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8</v>
      </c>
      <c r="O8" s="13"/>
      <c r="P8" s="14" t="s">
        <v>7</v>
      </c>
      <c r="Q8" s="52"/>
      <c r="R8" s="13"/>
      <c r="S8" s="13" t="s">
        <v>16</v>
      </c>
      <c r="T8" s="13" t="s">
        <v>17</v>
      </c>
      <c r="U8" s="13"/>
      <c r="V8" s="13"/>
      <c r="W8" s="13" t="s">
        <v>18</v>
      </c>
      <c r="X8" s="13" t="s">
        <v>14</v>
      </c>
      <c r="Y8" s="13" t="s">
        <v>19</v>
      </c>
      <c r="Z8" s="13" t="s">
        <v>20</v>
      </c>
      <c r="AA8" s="13" t="s">
        <v>19</v>
      </c>
      <c r="AB8" s="13" t="s">
        <v>21</v>
      </c>
    </row>
    <row r="9" spans="2:28" ht="16.5">
      <c r="B9" s="14"/>
      <c r="C9" s="5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13" t="s">
        <v>27</v>
      </c>
      <c r="J9" s="13" t="s">
        <v>28</v>
      </c>
      <c r="K9" s="13" t="s">
        <v>29</v>
      </c>
      <c r="L9" s="13" t="s">
        <v>30</v>
      </c>
      <c r="M9" s="13" t="s">
        <v>31</v>
      </c>
      <c r="N9" s="13" t="s">
        <v>23</v>
      </c>
      <c r="O9" s="13" t="s">
        <v>32</v>
      </c>
      <c r="P9" s="14"/>
      <c r="Q9" s="52"/>
      <c r="R9" s="13" t="s">
        <v>33</v>
      </c>
      <c r="S9" s="13" t="s">
        <v>34</v>
      </c>
      <c r="T9" s="13" t="s">
        <v>35</v>
      </c>
      <c r="U9" s="13" t="s">
        <v>14</v>
      </c>
      <c r="V9" s="13" t="s">
        <v>36</v>
      </c>
      <c r="W9" s="13" t="s">
        <v>37</v>
      </c>
      <c r="X9" s="13" t="s">
        <v>38</v>
      </c>
      <c r="Y9" s="13" t="s">
        <v>14</v>
      </c>
      <c r="Z9" s="13" t="s">
        <v>39</v>
      </c>
      <c r="AA9" s="13" t="s">
        <v>40</v>
      </c>
      <c r="AB9" s="13" t="s">
        <v>41</v>
      </c>
    </row>
    <row r="10" spans="3:84" s="16" customFormat="1" ht="16.5" customHeight="1">
      <c r="C10" s="2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21"/>
      <c r="R10" s="4"/>
      <c r="S10" s="4"/>
      <c r="T10" s="4"/>
      <c r="U10" s="4"/>
      <c r="V10" s="4"/>
      <c r="W10" s="4"/>
      <c r="X10" s="4"/>
      <c r="Y10" s="4"/>
      <c r="Z10" s="4"/>
      <c r="AA10" s="17"/>
      <c r="AB10" s="4"/>
      <c r="AD10" s="53" t="s">
        <v>313</v>
      </c>
      <c r="AE10" s="54"/>
      <c r="AF10" s="53" t="s">
        <v>314</v>
      </c>
      <c r="AG10" s="53" t="s">
        <v>315</v>
      </c>
      <c r="AH10" s="53" t="s">
        <v>316</v>
      </c>
      <c r="AI10" s="53" t="s">
        <v>317</v>
      </c>
      <c r="AJ10" s="53" t="s">
        <v>318</v>
      </c>
      <c r="AK10" s="53" t="s">
        <v>319</v>
      </c>
      <c r="AL10" s="53" t="s">
        <v>320</v>
      </c>
      <c r="AM10" s="53" t="s">
        <v>321</v>
      </c>
      <c r="AN10" s="53" t="s">
        <v>322</v>
      </c>
      <c r="AO10" s="53" t="s">
        <v>323</v>
      </c>
      <c r="AP10" s="53" t="s">
        <v>324</v>
      </c>
      <c r="AQ10" s="53" t="s">
        <v>325</v>
      </c>
      <c r="AR10" s="53" t="s">
        <v>326</v>
      </c>
      <c r="AS10" s="53" t="s">
        <v>327</v>
      </c>
      <c r="AT10" s="53" t="s">
        <v>328</v>
      </c>
      <c r="AU10" s="53" t="s">
        <v>329</v>
      </c>
      <c r="AV10" s="53" t="s">
        <v>330</v>
      </c>
      <c r="AW10" s="55" t="s">
        <v>331</v>
      </c>
      <c r="AX10" s="55" t="s">
        <v>332</v>
      </c>
      <c r="AY10" s="55" t="s">
        <v>333</v>
      </c>
      <c r="AZ10" s="53" t="s">
        <v>334</v>
      </c>
      <c r="BA10" s="53" t="s">
        <v>335</v>
      </c>
      <c r="BB10" s="53" t="s">
        <v>336</v>
      </c>
      <c r="BC10" s="53" t="s">
        <v>337</v>
      </c>
      <c r="BE10" s="56"/>
      <c r="BG10" s="53" t="s">
        <v>313</v>
      </c>
      <c r="BH10" s="54"/>
      <c r="BI10" s="53" t="s">
        <v>314</v>
      </c>
      <c r="BJ10" s="53" t="s">
        <v>315</v>
      </c>
      <c r="BK10" s="53" t="s">
        <v>316</v>
      </c>
      <c r="BL10" s="53" t="s">
        <v>317</v>
      </c>
      <c r="BM10" s="53" t="s">
        <v>318</v>
      </c>
      <c r="BN10" s="53" t="s">
        <v>319</v>
      </c>
      <c r="BO10" s="53" t="s">
        <v>320</v>
      </c>
      <c r="BP10" s="53" t="s">
        <v>321</v>
      </c>
      <c r="BQ10" s="53" t="s">
        <v>322</v>
      </c>
      <c r="BR10" s="53" t="s">
        <v>323</v>
      </c>
      <c r="BS10" s="53" t="s">
        <v>324</v>
      </c>
      <c r="BT10" s="53" t="s">
        <v>325</v>
      </c>
      <c r="BU10" s="53" t="s">
        <v>326</v>
      </c>
      <c r="BV10" s="53" t="s">
        <v>327</v>
      </c>
      <c r="BW10" s="53" t="s">
        <v>328</v>
      </c>
      <c r="BX10" s="53" t="s">
        <v>329</v>
      </c>
      <c r="BY10" s="53" t="s">
        <v>330</v>
      </c>
      <c r="BZ10" s="55" t="s">
        <v>331</v>
      </c>
      <c r="CA10" s="55" t="s">
        <v>332</v>
      </c>
      <c r="CB10" s="55" t="s">
        <v>333</v>
      </c>
      <c r="CC10" s="53" t="s">
        <v>334</v>
      </c>
      <c r="CD10" s="53" t="s">
        <v>335</v>
      </c>
      <c r="CE10" s="53" t="s">
        <v>336</v>
      </c>
      <c r="CF10" s="53" t="s">
        <v>337</v>
      </c>
    </row>
    <row r="11" spans="2:59" ht="16.5" customHeight="1">
      <c r="B11" s="18" t="s">
        <v>298</v>
      </c>
      <c r="C11" s="57"/>
      <c r="D11" s="20">
        <f aca="true" t="shared" si="0" ref="D11:O11">SUM(D12:D13)</f>
        <v>19663509.540540002</v>
      </c>
      <c r="E11" s="20">
        <f t="shared" si="0"/>
        <v>18962637.5562</v>
      </c>
      <c r="F11" s="20">
        <f t="shared" si="0"/>
        <v>18962637.5562</v>
      </c>
      <c r="G11" s="20">
        <f t="shared" si="0"/>
        <v>13754444.76016</v>
      </c>
      <c r="H11" s="20">
        <f t="shared" si="0"/>
        <v>5033211.616060001</v>
      </c>
      <c r="I11" s="20">
        <f t="shared" si="0"/>
        <v>4725887.088710001</v>
      </c>
      <c r="J11" s="20">
        <f t="shared" si="0"/>
        <v>307324.52735</v>
      </c>
      <c r="K11" s="20">
        <f t="shared" si="0"/>
        <v>-46362.10269</v>
      </c>
      <c r="L11" s="20">
        <f t="shared" si="0"/>
        <v>233933.65788</v>
      </c>
      <c r="M11" s="20">
        <f t="shared" si="0"/>
        <v>12590.375209999998</v>
      </c>
      <c r="N11" s="20">
        <f t="shared" si="0"/>
        <v>0</v>
      </c>
      <c r="O11" s="20">
        <f t="shared" si="0"/>
        <v>329.54701</v>
      </c>
      <c r="P11" s="18" t="s">
        <v>298</v>
      </c>
      <c r="Q11" s="57"/>
      <c r="R11" s="20">
        <f aca="true" t="shared" si="1" ref="R11:AB11">SUM(R12:R13)</f>
        <v>700542.43733</v>
      </c>
      <c r="S11" s="20">
        <f t="shared" si="1"/>
        <v>469370.44500999997</v>
      </c>
      <c r="T11" s="20">
        <f t="shared" si="1"/>
        <v>78395.95793</v>
      </c>
      <c r="U11" s="20">
        <f t="shared" si="1"/>
        <v>1444558.4998899999</v>
      </c>
      <c r="V11" s="20">
        <f t="shared" si="1"/>
        <v>1173688.99367</v>
      </c>
      <c r="W11" s="20">
        <f t="shared" si="1"/>
        <v>1034021.14513</v>
      </c>
      <c r="X11" s="20">
        <f t="shared" si="1"/>
        <v>139667.84854</v>
      </c>
      <c r="Y11" s="20">
        <f t="shared" si="1"/>
        <v>270869.50622</v>
      </c>
      <c r="Z11" s="20">
        <f t="shared" si="1"/>
        <v>541460.64797</v>
      </c>
      <c r="AA11" s="20">
        <f t="shared" si="1"/>
        <v>236433.96952</v>
      </c>
      <c r="AB11" s="20">
        <f t="shared" si="1"/>
        <v>22433729.060859997</v>
      </c>
      <c r="AD11" s="54"/>
      <c r="BE11" s="56" t="s">
        <v>338</v>
      </c>
      <c r="BF11" s="18" t="s">
        <v>298</v>
      </c>
      <c r="BG11" s="54"/>
    </row>
    <row r="12" spans="2:84" ht="16.5" customHeight="1">
      <c r="B12" s="21" t="s">
        <v>42</v>
      </c>
      <c r="C12" s="57"/>
      <c r="D12" s="4">
        <f aca="true" t="shared" si="2" ref="D12:O13">+AF12/1000</f>
        <v>829473.82625</v>
      </c>
      <c r="E12" s="4">
        <f t="shared" si="2"/>
        <v>709848.9440599999</v>
      </c>
      <c r="F12" s="4">
        <f t="shared" si="2"/>
        <v>709848.9440599999</v>
      </c>
      <c r="G12" s="4">
        <f t="shared" si="2"/>
        <v>521769.12571999995</v>
      </c>
      <c r="H12" s="4">
        <f t="shared" si="2"/>
        <v>145723.90790000002</v>
      </c>
      <c r="I12" s="4">
        <f t="shared" si="2"/>
        <v>135346.0269</v>
      </c>
      <c r="J12" s="4">
        <f t="shared" si="2"/>
        <v>10377.881</v>
      </c>
      <c r="K12" s="4">
        <f t="shared" si="2"/>
        <v>-30286.018439999996</v>
      </c>
      <c r="L12" s="4">
        <f t="shared" si="2"/>
        <v>72641.92887999999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21" t="s">
        <v>42</v>
      </c>
      <c r="Q12" s="57"/>
      <c r="R12" s="4">
        <f aca="true" t="shared" si="3" ref="R12:AA13">+AR12/1000</f>
        <v>119624.88219</v>
      </c>
      <c r="S12" s="4">
        <f t="shared" si="3"/>
        <v>156.68223</v>
      </c>
      <c r="T12" s="4">
        <f t="shared" si="3"/>
        <v>3958.80441</v>
      </c>
      <c r="U12" s="4">
        <f t="shared" si="3"/>
        <v>9052.55691</v>
      </c>
      <c r="V12" s="4">
        <f t="shared" si="3"/>
        <v>534.83817</v>
      </c>
      <c r="W12" s="4">
        <f t="shared" si="3"/>
        <v>-0.10071999999997205</v>
      </c>
      <c r="X12" s="4">
        <f t="shared" si="3"/>
        <v>534.93889</v>
      </c>
      <c r="Y12" s="4">
        <f t="shared" si="3"/>
        <v>8517.71874</v>
      </c>
      <c r="Z12" s="4">
        <f t="shared" si="3"/>
        <v>43922.36613</v>
      </c>
      <c r="AA12" s="4">
        <f t="shared" si="3"/>
        <v>18259.786130000004</v>
      </c>
      <c r="AB12" s="4">
        <f>+BC12/1000</f>
        <v>904824.02206</v>
      </c>
      <c r="AD12" s="54"/>
      <c r="AE12" s="58" t="s">
        <v>339</v>
      </c>
      <c r="AF12" s="59">
        <v>829473826.25</v>
      </c>
      <c r="AG12" s="59">
        <v>709848944.06</v>
      </c>
      <c r="AH12" s="59">
        <v>709848944.06</v>
      </c>
      <c r="AI12" s="59">
        <v>521769125.71999997</v>
      </c>
      <c r="AJ12" s="59">
        <v>145723907.9</v>
      </c>
      <c r="AK12" s="59">
        <v>135346026.9</v>
      </c>
      <c r="AL12" s="59">
        <v>10377881</v>
      </c>
      <c r="AM12" s="59">
        <v>-30286018.439999998</v>
      </c>
      <c r="AN12" s="59">
        <v>72641928.88</v>
      </c>
      <c r="AO12" s="59">
        <v>0</v>
      </c>
      <c r="AP12" s="59">
        <v>0</v>
      </c>
      <c r="AQ12" s="59">
        <v>0</v>
      </c>
      <c r="AR12" s="59">
        <v>119624882.19</v>
      </c>
      <c r="AS12" s="59">
        <v>156682.23</v>
      </c>
      <c r="AT12" s="59">
        <v>3958804.41</v>
      </c>
      <c r="AU12" s="59">
        <v>9052556.91</v>
      </c>
      <c r="AV12" s="59">
        <v>534838.17</v>
      </c>
      <c r="AW12" s="59">
        <v>-100.71999999997206</v>
      </c>
      <c r="AX12" s="59">
        <v>534938.89</v>
      </c>
      <c r="AY12" s="59">
        <v>8517718.74</v>
      </c>
      <c r="AZ12" s="59">
        <v>43922366.13</v>
      </c>
      <c r="BA12" s="59">
        <v>18259786.130000003</v>
      </c>
      <c r="BB12" s="59">
        <v>0</v>
      </c>
      <c r="BC12" s="59">
        <v>904824022.06</v>
      </c>
      <c r="BE12" s="58" t="s">
        <v>340</v>
      </c>
      <c r="BF12" s="21" t="s">
        <v>42</v>
      </c>
      <c r="BG12" s="54"/>
      <c r="BH12" s="58" t="s">
        <v>339</v>
      </c>
      <c r="BI12" s="59">
        <v>829473826.25</v>
      </c>
      <c r="BJ12" s="59">
        <v>709848944.06</v>
      </c>
      <c r="BK12" s="59">
        <v>709848944.06</v>
      </c>
      <c r="BL12" s="59">
        <v>521769125.71999997</v>
      </c>
      <c r="BM12" s="59">
        <v>145723907.9</v>
      </c>
      <c r="BN12" s="59">
        <v>135346026.9</v>
      </c>
      <c r="BO12" s="59">
        <v>10377881</v>
      </c>
      <c r="BP12" s="59">
        <v>-30286018.439999998</v>
      </c>
      <c r="BQ12" s="59">
        <v>72641928.88</v>
      </c>
      <c r="BR12" s="59">
        <v>0</v>
      </c>
      <c r="BS12" s="59">
        <v>0</v>
      </c>
      <c r="BT12" s="59">
        <v>0</v>
      </c>
      <c r="BU12" s="59">
        <v>119624882.19</v>
      </c>
      <c r="BV12" s="59">
        <v>156682.23</v>
      </c>
      <c r="BW12" s="59">
        <v>3958804.41</v>
      </c>
      <c r="BX12" s="59">
        <v>9052556.91</v>
      </c>
      <c r="BY12" s="59">
        <v>534838.17</v>
      </c>
      <c r="BZ12" s="59">
        <v>-100.71999999997206</v>
      </c>
      <c r="CA12" s="59">
        <v>534938.89</v>
      </c>
      <c r="CB12" s="59">
        <v>8517718.74</v>
      </c>
      <c r="CC12" s="59">
        <v>43922366.13</v>
      </c>
      <c r="CD12" s="59">
        <v>18259786.130000003</v>
      </c>
      <c r="CE12" s="59">
        <v>0</v>
      </c>
      <c r="CF12" s="59">
        <v>904824022.06</v>
      </c>
    </row>
    <row r="13" spans="2:110" ht="16.5" customHeight="1">
      <c r="B13" s="21" t="s">
        <v>43</v>
      </c>
      <c r="C13" s="57"/>
      <c r="D13" s="4">
        <f t="shared" si="2"/>
        <v>18834035.71429</v>
      </c>
      <c r="E13" s="4">
        <f t="shared" si="2"/>
        <v>18252788.61214</v>
      </c>
      <c r="F13" s="4">
        <f t="shared" si="2"/>
        <v>18252788.61214</v>
      </c>
      <c r="G13" s="4">
        <f t="shared" si="2"/>
        <v>13232675.63444</v>
      </c>
      <c r="H13" s="4">
        <f t="shared" si="2"/>
        <v>4887487.708160001</v>
      </c>
      <c r="I13" s="4">
        <f t="shared" si="2"/>
        <v>4590541.061810001</v>
      </c>
      <c r="J13" s="4">
        <f t="shared" si="2"/>
        <v>296946.64635</v>
      </c>
      <c r="K13" s="4">
        <f t="shared" si="2"/>
        <v>-16076.084250000002</v>
      </c>
      <c r="L13" s="4">
        <f t="shared" si="2"/>
        <v>161291.72900000002</v>
      </c>
      <c r="M13" s="4">
        <f t="shared" si="2"/>
        <v>12590.375209999998</v>
      </c>
      <c r="N13" s="4">
        <f t="shared" si="2"/>
        <v>0</v>
      </c>
      <c r="O13" s="4">
        <f t="shared" si="2"/>
        <v>329.54701</v>
      </c>
      <c r="P13" s="21" t="s">
        <v>43</v>
      </c>
      <c r="Q13" s="57"/>
      <c r="R13" s="4">
        <f t="shared" si="3"/>
        <v>580917.55514</v>
      </c>
      <c r="S13" s="4">
        <f t="shared" si="3"/>
        <v>469213.76278</v>
      </c>
      <c r="T13" s="4">
        <f t="shared" si="3"/>
        <v>74437.15352</v>
      </c>
      <c r="U13" s="4">
        <f t="shared" si="3"/>
        <v>1435505.9429799998</v>
      </c>
      <c r="V13" s="4">
        <f t="shared" si="3"/>
        <v>1173154.1555</v>
      </c>
      <c r="W13" s="4">
        <f t="shared" si="3"/>
        <v>1034021.24585</v>
      </c>
      <c r="X13" s="4">
        <f t="shared" si="3"/>
        <v>139132.90965000002</v>
      </c>
      <c r="Y13" s="4">
        <f t="shared" si="3"/>
        <v>262351.78748</v>
      </c>
      <c r="Z13" s="4">
        <f t="shared" si="3"/>
        <v>497538.28184</v>
      </c>
      <c r="AA13" s="4">
        <f t="shared" si="3"/>
        <v>218174.18339000002</v>
      </c>
      <c r="AB13" s="4">
        <f>+BC13/1000</f>
        <v>21528905.038799997</v>
      </c>
      <c r="AD13" s="54"/>
      <c r="AE13" s="58" t="s">
        <v>341</v>
      </c>
      <c r="AF13" s="59">
        <v>18834035714.29</v>
      </c>
      <c r="AG13" s="59">
        <v>18252788612.14</v>
      </c>
      <c r="AH13" s="59">
        <v>18252788612.14</v>
      </c>
      <c r="AI13" s="59">
        <v>13232675634.439999</v>
      </c>
      <c r="AJ13" s="59">
        <v>4887487708.160001</v>
      </c>
      <c r="AK13" s="59">
        <v>4590541061.81</v>
      </c>
      <c r="AL13" s="59">
        <v>296946646.35</v>
      </c>
      <c r="AM13" s="59">
        <v>-16076084.250000002</v>
      </c>
      <c r="AN13" s="59">
        <v>161291729.00000003</v>
      </c>
      <c r="AO13" s="59">
        <v>12590375.209999999</v>
      </c>
      <c r="AP13" s="59">
        <v>0</v>
      </c>
      <c r="AQ13" s="59">
        <v>329547.01</v>
      </c>
      <c r="AR13" s="59">
        <v>580917555.14</v>
      </c>
      <c r="AS13" s="59">
        <v>469213762.78</v>
      </c>
      <c r="AT13" s="59">
        <v>74437153.52000001</v>
      </c>
      <c r="AU13" s="59">
        <v>1435505942.9799998</v>
      </c>
      <c r="AV13" s="59">
        <v>1173154155.5</v>
      </c>
      <c r="AW13" s="59">
        <v>1034021245.8499999</v>
      </c>
      <c r="AX13" s="59">
        <v>139132909.65</v>
      </c>
      <c r="AY13" s="59">
        <v>262351787.48</v>
      </c>
      <c r="AZ13" s="59">
        <v>497538281.84000003</v>
      </c>
      <c r="BA13" s="59">
        <v>218174183.39000002</v>
      </c>
      <c r="BB13" s="59">
        <v>0</v>
      </c>
      <c r="BC13" s="59">
        <v>21528905038.8</v>
      </c>
      <c r="BE13" s="58" t="s">
        <v>342</v>
      </c>
      <c r="BF13" s="21" t="s">
        <v>43</v>
      </c>
      <c r="BG13" s="54"/>
      <c r="BH13" s="58" t="s">
        <v>341</v>
      </c>
      <c r="BI13" s="59">
        <v>18834035714.29</v>
      </c>
      <c r="BJ13" s="59">
        <v>18252788612.14</v>
      </c>
      <c r="BK13" s="59">
        <v>18252788612.14</v>
      </c>
      <c r="BL13" s="59">
        <v>13232675634.439999</v>
      </c>
      <c r="BM13" s="59">
        <v>4887487708.160001</v>
      </c>
      <c r="BN13" s="59">
        <v>4590541061.81</v>
      </c>
      <c r="BO13" s="59">
        <v>296946646.35</v>
      </c>
      <c r="BP13" s="59">
        <v>-16076084.250000002</v>
      </c>
      <c r="BQ13" s="59">
        <v>161291729.00000003</v>
      </c>
      <c r="BR13" s="59">
        <v>12590375.209999999</v>
      </c>
      <c r="BS13" s="59">
        <v>0</v>
      </c>
      <c r="BT13" s="59">
        <v>329547.01</v>
      </c>
      <c r="BU13" s="59">
        <v>580917555.14</v>
      </c>
      <c r="BV13" s="59">
        <v>469213762.78</v>
      </c>
      <c r="BW13" s="59">
        <v>74437153.52000001</v>
      </c>
      <c r="BX13" s="59">
        <v>1435505942.9799998</v>
      </c>
      <c r="BY13" s="59">
        <v>1173154155.5</v>
      </c>
      <c r="BZ13" s="59">
        <v>1034021245.8499999</v>
      </c>
      <c r="CA13" s="59">
        <v>139132909.65</v>
      </c>
      <c r="CB13" s="59">
        <v>262351787.48</v>
      </c>
      <c r="CC13" s="59">
        <v>497538281.84000003</v>
      </c>
      <c r="CD13" s="59">
        <v>218174183.39000002</v>
      </c>
      <c r="CE13" s="59">
        <v>0</v>
      </c>
      <c r="CF13" s="59">
        <v>21528905038.8</v>
      </c>
      <c r="CH13" s="58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</row>
    <row r="14" spans="2:110" ht="16.5" customHeight="1">
      <c r="B14" s="21"/>
      <c r="C14" s="57"/>
      <c r="P14" s="21"/>
      <c r="Q14" s="57"/>
      <c r="AD14" s="54"/>
      <c r="BE14" s="58" t="s">
        <v>343</v>
      </c>
      <c r="BF14" s="21"/>
      <c r="BG14" s="54"/>
      <c r="CH14" s="58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</row>
    <row r="15" spans="2:110" ht="16.5" customHeight="1">
      <c r="B15" s="18" t="s">
        <v>26</v>
      </c>
      <c r="C15" s="57"/>
      <c r="D15" s="20">
        <f aca="true" t="shared" si="4" ref="D15:O15">SUM(D16:D87)</f>
        <v>138041378.81666</v>
      </c>
      <c r="E15" s="20">
        <f t="shared" si="4"/>
        <v>129038466.95898</v>
      </c>
      <c r="F15" s="20">
        <f t="shared" si="4"/>
        <v>129026391.25573</v>
      </c>
      <c r="G15" s="20">
        <f t="shared" si="4"/>
        <v>93136512.07256997</v>
      </c>
      <c r="H15" s="20">
        <f t="shared" si="4"/>
        <v>29429849.827060003</v>
      </c>
      <c r="I15" s="20">
        <f t="shared" si="4"/>
        <v>23316276.611690003</v>
      </c>
      <c r="J15" s="20">
        <f t="shared" si="4"/>
        <v>6113573.2153699985</v>
      </c>
      <c r="K15" s="20">
        <f t="shared" si="4"/>
        <v>5107388.345680001</v>
      </c>
      <c r="L15" s="20">
        <f t="shared" si="4"/>
        <v>1413548.32031</v>
      </c>
      <c r="M15" s="20">
        <f t="shared" si="4"/>
        <v>60907.309890000004</v>
      </c>
      <c r="N15" s="20">
        <f t="shared" si="4"/>
        <v>12075.70325</v>
      </c>
      <c r="O15" s="20">
        <f t="shared" si="4"/>
        <v>2144298.30219</v>
      </c>
      <c r="P15" s="18" t="s">
        <v>26</v>
      </c>
      <c r="Q15" s="57"/>
      <c r="R15" s="20">
        <f aca="true" t="shared" si="5" ref="R15:AB15">SUM(R16:R87)</f>
        <v>6858613.555489999</v>
      </c>
      <c r="S15" s="20">
        <f t="shared" si="5"/>
        <v>2458441.8308999995</v>
      </c>
      <c r="T15" s="20">
        <f t="shared" si="5"/>
        <v>221346.353</v>
      </c>
      <c r="U15" s="20">
        <f t="shared" si="5"/>
        <v>27742397.970009997</v>
      </c>
      <c r="V15" s="20">
        <f t="shared" si="5"/>
        <v>25830139.39889</v>
      </c>
      <c r="W15" s="20">
        <f t="shared" si="5"/>
        <v>4302459.872350001</v>
      </c>
      <c r="X15" s="20">
        <f t="shared" si="5"/>
        <v>21527679.526539996</v>
      </c>
      <c r="Y15" s="20">
        <f t="shared" si="5"/>
        <v>1912258.5711199995</v>
      </c>
      <c r="Z15" s="20">
        <f t="shared" si="5"/>
        <v>12176704.09674</v>
      </c>
      <c r="AA15" s="20">
        <f t="shared" si="5"/>
        <v>7175395.059479998</v>
      </c>
      <c r="AB15" s="20">
        <f t="shared" si="5"/>
        <v>187815664.12678996</v>
      </c>
      <c r="AD15" s="54"/>
      <c r="BE15" s="58" t="s">
        <v>344</v>
      </c>
      <c r="BF15" s="18" t="s">
        <v>26</v>
      </c>
      <c r="BG15" s="54"/>
      <c r="CH15" s="60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</row>
    <row r="16" spans="2:84" ht="16.5" customHeight="1">
      <c r="B16" s="21" t="s">
        <v>305</v>
      </c>
      <c r="C16" s="57"/>
      <c r="D16" s="4">
        <f aca="true" t="shared" si="6" ref="D16:D47">+AF16/1000</f>
        <v>2349052.58765</v>
      </c>
      <c r="E16" s="4">
        <f aca="true" t="shared" si="7" ref="E16:E47">+AG16/1000</f>
        <v>2285476.45767</v>
      </c>
      <c r="F16" s="4">
        <f aca="true" t="shared" si="8" ref="F16:F47">+AH16/1000</f>
        <v>2285476.45767</v>
      </c>
      <c r="G16" s="4">
        <f aca="true" t="shared" si="9" ref="G16:G47">+AI16/1000</f>
        <v>2124661.9182100003</v>
      </c>
      <c r="H16" s="4">
        <f aca="true" t="shared" si="10" ref="H16:H47">+AJ16/1000</f>
        <v>120907.11843</v>
      </c>
      <c r="I16" s="4">
        <f aca="true" t="shared" si="11" ref="I16:I47">+AK16/1000</f>
        <v>117325.76731</v>
      </c>
      <c r="J16" s="4">
        <f aca="true" t="shared" si="12" ref="J16:J47">+AL16/1000</f>
        <v>3581.3511200000003</v>
      </c>
      <c r="K16" s="4">
        <f aca="true" t="shared" si="13" ref="K16:K47">+AM16/1000</f>
        <v>18827.431379999998</v>
      </c>
      <c r="L16" s="4">
        <f aca="true" t="shared" si="14" ref="L16:L47">+AN16/1000</f>
        <v>21079.989650000003</v>
      </c>
      <c r="M16" s="4">
        <f aca="true" t="shared" si="15" ref="M16:M47">+AO16/1000</f>
        <v>0</v>
      </c>
      <c r="N16" s="4">
        <f aca="true" t="shared" si="16" ref="N16:N47">+AP16/1000</f>
        <v>0</v>
      </c>
      <c r="O16" s="4">
        <f aca="true" t="shared" si="17" ref="O16:O47">+AQ16/1000</f>
        <v>0</v>
      </c>
      <c r="P16" s="21" t="s">
        <v>305</v>
      </c>
      <c r="Q16" s="57"/>
      <c r="R16" s="4">
        <f aca="true" t="shared" si="18" ref="R16:R47">+AR16/1000</f>
        <v>63576.12998</v>
      </c>
      <c r="S16" s="4">
        <f aca="true" t="shared" si="19" ref="S16:S47">+AS16/1000</f>
        <v>25460.382459999997</v>
      </c>
      <c r="T16" s="4">
        <f aca="true" t="shared" si="20" ref="T16:T47">+AT16/1000</f>
        <v>9655.786300000002</v>
      </c>
      <c r="U16" s="4">
        <f aca="true" t="shared" si="21" ref="U16:U47">+AU16/1000</f>
        <v>751516.14891</v>
      </c>
      <c r="V16" s="4">
        <f aca="true" t="shared" si="22" ref="V16:V47">+AV16/1000</f>
        <v>711123.90801</v>
      </c>
      <c r="W16" s="4">
        <f aca="true" t="shared" si="23" ref="W16:W47">+AW16/1000</f>
        <v>0</v>
      </c>
      <c r="X16" s="4">
        <f aca="true" t="shared" si="24" ref="X16:X47">+AX16/1000</f>
        <v>711123.90801</v>
      </c>
      <c r="Y16" s="4">
        <f aca="true" t="shared" si="25" ref="Y16:Y47">+AY16/1000</f>
        <v>40392.240899999975</v>
      </c>
      <c r="Z16" s="4">
        <f aca="true" t="shared" si="26" ref="Z16:Z47">+AZ16/1000</f>
        <v>53237.018690000004</v>
      </c>
      <c r="AA16" s="4">
        <f aca="true" t="shared" si="27" ref="AA16:AA47">+BA16/1000</f>
        <v>88921.59736999999</v>
      </c>
      <c r="AB16" s="4">
        <f aca="true" t="shared" si="28" ref="AB16:AB47">+BC16/1000</f>
        <v>3277843.5213800003</v>
      </c>
      <c r="AD16" s="54"/>
      <c r="AE16" s="58" t="s">
        <v>340</v>
      </c>
      <c r="AF16" s="59">
        <v>2349052587.65</v>
      </c>
      <c r="AG16" s="59">
        <v>2285476457.67</v>
      </c>
      <c r="AH16" s="59">
        <v>2285476457.67</v>
      </c>
      <c r="AI16" s="59">
        <v>2124661918.21</v>
      </c>
      <c r="AJ16" s="59">
        <v>120907118.43</v>
      </c>
      <c r="AK16" s="59">
        <v>117325767.31</v>
      </c>
      <c r="AL16" s="59">
        <v>3581351.12</v>
      </c>
      <c r="AM16" s="59">
        <v>18827431.38</v>
      </c>
      <c r="AN16" s="59">
        <v>21079989.650000002</v>
      </c>
      <c r="AO16" s="59">
        <v>0</v>
      </c>
      <c r="AP16" s="59">
        <v>0</v>
      </c>
      <c r="AQ16" s="59">
        <v>0</v>
      </c>
      <c r="AR16" s="59">
        <v>63576129.98</v>
      </c>
      <c r="AS16" s="59">
        <v>25460382.459999997</v>
      </c>
      <c r="AT16" s="59">
        <v>9655786.3</v>
      </c>
      <c r="AU16" s="59">
        <v>751516148.91</v>
      </c>
      <c r="AV16" s="59">
        <v>711123908.01</v>
      </c>
      <c r="AW16" s="59">
        <v>0</v>
      </c>
      <c r="AX16" s="59">
        <v>711123908.01</v>
      </c>
      <c r="AY16" s="59">
        <v>40392240.899999976</v>
      </c>
      <c r="AZ16" s="59">
        <v>53237018.690000005</v>
      </c>
      <c r="BA16" s="59">
        <v>88921597.36999999</v>
      </c>
      <c r="BB16" s="59">
        <v>0</v>
      </c>
      <c r="BC16" s="59">
        <v>3277843521.38</v>
      </c>
      <c r="BE16" s="58" t="s">
        <v>345</v>
      </c>
      <c r="BF16" s="21" t="s">
        <v>305</v>
      </c>
      <c r="BG16" s="54"/>
      <c r="BH16" s="58" t="s">
        <v>340</v>
      </c>
      <c r="BI16" s="59">
        <v>2349052587.65</v>
      </c>
      <c r="BJ16" s="59">
        <v>2285476457.67</v>
      </c>
      <c r="BK16" s="59">
        <v>2285476457.67</v>
      </c>
      <c r="BL16" s="59">
        <v>2124661918.21</v>
      </c>
      <c r="BM16" s="59">
        <v>120907118.43</v>
      </c>
      <c r="BN16" s="59">
        <v>117325767.31</v>
      </c>
      <c r="BO16" s="59">
        <v>3581351.12</v>
      </c>
      <c r="BP16" s="59">
        <v>18827431.38</v>
      </c>
      <c r="BQ16" s="59">
        <v>21079989.650000002</v>
      </c>
      <c r="BR16" s="59">
        <v>0</v>
      </c>
      <c r="BS16" s="59">
        <v>0</v>
      </c>
      <c r="BT16" s="59">
        <v>0</v>
      </c>
      <c r="BU16" s="59">
        <v>63576129.98</v>
      </c>
      <c r="BV16" s="59">
        <v>25460382.459999997</v>
      </c>
      <c r="BW16" s="59">
        <v>9655786.3</v>
      </c>
      <c r="BX16" s="59">
        <v>751516148.91</v>
      </c>
      <c r="BY16" s="59">
        <v>711123908.01</v>
      </c>
      <c r="BZ16" s="59">
        <v>0</v>
      </c>
      <c r="CA16" s="59">
        <v>711123908.01</v>
      </c>
      <c r="CB16" s="59">
        <v>40392240.899999976</v>
      </c>
      <c r="CC16" s="59">
        <v>53237018.690000005</v>
      </c>
      <c r="CD16" s="59">
        <v>88921597.36999999</v>
      </c>
      <c r="CE16" s="59">
        <v>0</v>
      </c>
      <c r="CF16" s="59">
        <v>3277843521.38</v>
      </c>
    </row>
    <row r="17" spans="2:84" ht="16.5" customHeight="1">
      <c r="B17" s="21" t="s">
        <v>44</v>
      </c>
      <c r="C17" s="57"/>
      <c r="D17" s="4">
        <f t="shared" si="6"/>
        <v>283995.73358</v>
      </c>
      <c r="E17" s="4">
        <f t="shared" si="7"/>
        <v>247226.04616</v>
      </c>
      <c r="F17" s="4">
        <f t="shared" si="8"/>
        <v>247226.04616</v>
      </c>
      <c r="G17" s="4">
        <f t="shared" si="9"/>
        <v>141935.27806</v>
      </c>
      <c r="H17" s="4">
        <f t="shared" si="10"/>
        <v>105913.8358</v>
      </c>
      <c r="I17" s="4">
        <f t="shared" si="11"/>
        <v>105829.4678</v>
      </c>
      <c r="J17" s="4">
        <f t="shared" si="12"/>
        <v>84.368</v>
      </c>
      <c r="K17" s="4">
        <f t="shared" si="13"/>
        <v>-3437.24915</v>
      </c>
      <c r="L17" s="4">
        <f t="shared" si="14"/>
        <v>2814.18145</v>
      </c>
      <c r="M17" s="4">
        <f t="shared" si="15"/>
        <v>0</v>
      </c>
      <c r="N17" s="4">
        <f t="shared" si="16"/>
        <v>0</v>
      </c>
      <c r="O17" s="4">
        <f t="shared" si="17"/>
        <v>0</v>
      </c>
      <c r="P17" s="21" t="s">
        <v>44</v>
      </c>
      <c r="Q17" s="57"/>
      <c r="R17" s="4">
        <f t="shared" si="18"/>
        <v>36769.68742</v>
      </c>
      <c r="S17" s="4">
        <f t="shared" si="19"/>
        <v>5237.93115</v>
      </c>
      <c r="T17" s="4">
        <f t="shared" si="20"/>
        <v>4980.05764</v>
      </c>
      <c r="U17" s="4">
        <f t="shared" si="21"/>
        <v>261578.11263</v>
      </c>
      <c r="V17" s="4">
        <f t="shared" si="22"/>
        <v>235187.76959</v>
      </c>
      <c r="W17" s="4">
        <f t="shared" si="23"/>
        <v>20685.658140000014</v>
      </c>
      <c r="X17" s="4">
        <f t="shared" si="24"/>
        <v>214502.11145</v>
      </c>
      <c r="Y17" s="4">
        <f t="shared" si="25"/>
        <v>26390.343039999992</v>
      </c>
      <c r="Z17" s="4">
        <f t="shared" si="26"/>
        <v>306412.24808</v>
      </c>
      <c r="AA17" s="4">
        <f t="shared" si="27"/>
        <v>8188.204839999999</v>
      </c>
      <c r="AB17" s="4">
        <f t="shared" si="28"/>
        <v>870392.2879199999</v>
      </c>
      <c r="AD17" s="54"/>
      <c r="AE17" s="58" t="s">
        <v>346</v>
      </c>
      <c r="AF17" s="59">
        <v>283995733.58</v>
      </c>
      <c r="AG17" s="59">
        <v>247226046.16</v>
      </c>
      <c r="AH17" s="59">
        <v>247226046.16</v>
      </c>
      <c r="AI17" s="59">
        <v>141935278.06</v>
      </c>
      <c r="AJ17" s="59">
        <v>105913835.8</v>
      </c>
      <c r="AK17" s="59">
        <v>105829467.8</v>
      </c>
      <c r="AL17" s="59">
        <v>84368</v>
      </c>
      <c r="AM17" s="59">
        <v>-3437249.15</v>
      </c>
      <c r="AN17" s="59">
        <v>2814181.45</v>
      </c>
      <c r="AO17" s="59">
        <v>0</v>
      </c>
      <c r="AP17" s="59">
        <v>0</v>
      </c>
      <c r="AQ17" s="59">
        <v>0</v>
      </c>
      <c r="AR17" s="59">
        <v>36769687.42</v>
      </c>
      <c r="AS17" s="59">
        <v>5237931.15</v>
      </c>
      <c r="AT17" s="59">
        <v>4980057.64</v>
      </c>
      <c r="AU17" s="59">
        <v>261578112.63</v>
      </c>
      <c r="AV17" s="59">
        <v>235187769.59</v>
      </c>
      <c r="AW17" s="59">
        <v>20685658.140000015</v>
      </c>
      <c r="AX17" s="59">
        <v>214502111.45</v>
      </c>
      <c r="AY17" s="59">
        <v>26390343.03999999</v>
      </c>
      <c r="AZ17" s="59">
        <v>306412248.08</v>
      </c>
      <c r="BA17" s="59">
        <v>8188204.84</v>
      </c>
      <c r="BB17" s="59">
        <v>0</v>
      </c>
      <c r="BC17" s="59">
        <v>870392287.92</v>
      </c>
      <c r="BE17" s="58" t="s">
        <v>347</v>
      </c>
      <c r="BF17" s="21" t="s">
        <v>44</v>
      </c>
      <c r="BG17" s="54"/>
      <c r="BH17" s="58" t="s">
        <v>346</v>
      </c>
      <c r="BI17" s="59">
        <v>283995733.58</v>
      </c>
      <c r="BJ17" s="59">
        <v>247226046.16</v>
      </c>
      <c r="BK17" s="59">
        <v>247226046.16</v>
      </c>
      <c r="BL17" s="59">
        <v>141935278.06</v>
      </c>
      <c r="BM17" s="59">
        <v>105913835.8</v>
      </c>
      <c r="BN17" s="59">
        <v>105829467.8</v>
      </c>
      <c r="BO17" s="59">
        <v>84368</v>
      </c>
      <c r="BP17" s="59">
        <v>-3437249.15</v>
      </c>
      <c r="BQ17" s="59">
        <v>2814181.45</v>
      </c>
      <c r="BR17" s="59">
        <v>0</v>
      </c>
      <c r="BS17" s="59">
        <v>0</v>
      </c>
      <c r="BT17" s="59">
        <v>0</v>
      </c>
      <c r="BU17" s="59">
        <v>36769687.42</v>
      </c>
      <c r="BV17" s="59">
        <v>5237931.15</v>
      </c>
      <c r="BW17" s="59">
        <v>4980057.64</v>
      </c>
      <c r="BX17" s="59">
        <v>261578112.63</v>
      </c>
      <c r="BY17" s="59">
        <v>235187769.59</v>
      </c>
      <c r="BZ17" s="59">
        <v>20685658.140000015</v>
      </c>
      <c r="CA17" s="59">
        <v>214502111.45</v>
      </c>
      <c r="CB17" s="59">
        <v>26390343.03999999</v>
      </c>
      <c r="CC17" s="59">
        <v>306412248.08</v>
      </c>
      <c r="CD17" s="59">
        <v>8188204.84</v>
      </c>
      <c r="CE17" s="59">
        <v>0</v>
      </c>
      <c r="CF17" s="59">
        <v>870392287.92</v>
      </c>
    </row>
    <row r="18" spans="2:59" ht="16.5" customHeight="1">
      <c r="B18" s="21" t="s">
        <v>306</v>
      </c>
      <c r="C18" s="57"/>
      <c r="D18" s="4">
        <f t="shared" si="6"/>
        <v>0</v>
      </c>
      <c r="E18" s="4">
        <f t="shared" si="7"/>
        <v>0</v>
      </c>
      <c r="F18" s="4">
        <f t="shared" si="8"/>
        <v>0</v>
      </c>
      <c r="G18" s="4">
        <f t="shared" si="9"/>
        <v>0</v>
      </c>
      <c r="H18" s="4">
        <f t="shared" si="10"/>
        <v>0</v>
      </c>
      <c r="I18" s="4">
        <f t="shared" si="11"/>
        <v>0</v>
      </c>
      <c r="J18" s="4">
        <f t="shared" si="12"/>
        <v>0</v>
      </c>
      <c r="K18" s="4">
        <f t="shared" si="13"/>
        <v>0</v>
      </c>
      <c r="L18" s="4">
        <f t="shared" si="14"/>
        <v>0</v>
      </c>
      <c r="M18" s="4">
        <f t="shared" si="15"/>
        <v>0</v>
      </c>
      <c r="N18" s="4">
        <f t="shared" si="16"/>
        <v>0</v>
      </c>
      <c r="O18" s="4">
        <f t="shared" si="17"/>
        <v>0</v>
      </c>
      <c r="P18" s="21" t="s">
        <v>306</v>
      </c>
      <c r="Q18" s="57"/>
      <c r="R18" s="4">
        <f t="shared" si="18"/>
        <v>0</v>
      </c>
      <c r="S18" s="4">
        <f t="shared" si="19"/>
        <v>0</v>
      </c>
      <c r="T18" s="4">
        <f t="shared" si="20"/>
        <v>0</v>
      </c>
      <c r="U18" s="4">
        <f t="shared" si="21"/>
        <v>0</v>
      </c>
      <c r="V18" s="4">
        <f t="shared" si="22"/>
        <v>0</v>
      </c>
      <c r="W18" s="4">
        <f t="shared" si="23"/>
        <v>0</v>
      </c>
      <c r="X18" s="4">
        <f t="shared" si="24"/>
        <v>0</v>
      </c>
      <c r="Y18" s="4">
        <f t="shared" si="25"/>
        <v>0</v>
      </c>
      <c r="Z18" s="4">
        <f t="shared" si="26"/>
        <v>0</v>
      </c>
      <c r="AA18" s="4">
        <f t="shared" si="27"/>
        <v>0</v>
      </c>
      <c r="AB18" s="4">
        <f t="shared" si="28"/>
        <v>0</v>
      </c>
      <c r="AD18" s="54"/>
      <c r="BE18" s="58" t="s">
        <v>348</v>
      </c>
      <c r="BF18" s="21" t="s">
        <v>306</v>
      </c>
      <c r="BG18" s="54"/>
    </row>
    <row r="19" spans="2:110" ht="16.5" customHeight="1">
      <c r="B19" s="21" t="s">
        <v>307</v>
      </c>
      <c r="C19" s="57"/>
      <c r="D19" s="4">
        <f t="shared" si="6"/>
        <v>1738411.66383</v>
      </c>
      <c r="E19" s="4">
        <f t="shared" si="7"/>
        <v>1587565.54192</v>
      </c>
      <c r="F19" s="4">
        <f t="shared" si="8"/>
        <v>1587565.54192</v>
      </c>
      <c r="G19" s="4">
        <f t="shared" si="9"/>
        <v>1440801.9227</v>
      </c>
      <c r="H19" s="4">
        <f t="shared" si="10"/>
        <v>27444.996479999998</v>
      </c>
      <c r="I19" s="4">
        <f t="shared" si="11"/>
        <v>26088.69359</v>
      </c>
      <c r="J19" s="4">
        <f t="shared" si="12"/>
        <v>1356.30289</v>
      </c>
      <c r="K19" s="4">
        <f t="shared" si="13"/>
        <v>69637.20335000001</v>
      </c>
      <c r="L19" s="4">
        <f t="shared" si="14"/>
        <v>49681.41939</v>
      </c>
      <c r="M19" s="4">
        <f t="shared" si="15"/>
        <v>0</v>
      </c>
      <c r="N19" s="4">
        <f t="shared" si="16"/>
        <v>0</v>
      </c>
      <c r="O19" s="4">
        <f t="shared" si="17"/>
        <v>7373.24234</v>
      </c>
      <c r="P19" s="21" t="s">
        <v>307</v>
      </c>
      <c r="Q19" s="57"/>
      <c r="R19" s="4">
        <f t="shared" si="18"/>
        <v>143472.87957</v>
      </c>
      <c r="S19" s="4">
        <f t="shared" si="19"/>
        <v>53601.0308</v>
      </c>
      <c r="T19" s="4">
        <f t="shared" si="20"/>
        <v>67858.90217000002</v>
      </c>
      <c r="U19" s="4">
        <f t="shared" si="21"/>
        <v>743112.93453</v>
      </c>
      <c r="V19" s="4">
        <f t="shared" si="22"/>
        <v>670354.5699599999</v>
      </c>
      <c r="W19" s="4">
        <f t="shared" si="23"/>
        <v>42317.609999999884</v>
      </c>
      <c r="X19" s="4">
        <f t="shared" si="24"/>
        <v>628036.95996</v>
      </c>
      <c r="Y19" s="4">
        <f t="shared" si="25"/>
        <v>72758.36457000009</v>
      </c>
      <c r="Z19" s="4">
        <f t="shared" si="26"/>
        <v>307150.41095</v>
      </c>
      <c r="AA19" s="4">
        <f t="shared" si="27"/>
        <v>80991.68282999998</v>
      </c>
      <c r="AB19" s="4">
        <f t="shared" si="28"/>
        <v>2991126.6251099994</v>
      </c>
      <c r="AD19" s="54"/>
      <c r="AE19" s="58" t="s">
        <v>349</v>
      </c>
      <c r="AF19" s="59">
        <v>1738411663.83</v>
      </c>
      <c r="AG19" s="59">
        <v>1587565541.92</v>
      </c>
      <c r="AH19" s="59">
        <v>1587565541.92</v>
      </c>
      <c r="AI19" s="59">
        <v>1440801922.7</v>
      </c>
      <c r="AJ19" s="59">
        <v>27444996.479999997</v>
      </c>
      <c r="AK19" s="59">
        <v>26088693.59</v>
      </c>
      <c r="AL19" s="59">
        <v>1356302.89</v>
      </c>
      <c r="AM19" s="59">
        <v>69637203.35000001</v>
      </c>
      <c r="AN19" s="59">
        <v>49681419.39</v>
      </c>
      <c r="AO19" s="59">
        <v>0</v>
      </c>
      <c r="AP19" s="59">
        <v>0</v>
      </c>
      <c r="AQ19" s="59">
        <v>7373242.34</v>
      </c>
      <c r="AR19" s="59">
        <v>143472879.57</v>
      </c>
      <c r="AS19" s="59">
        <v>53601030.8</v>
      </c>
      <c r="AT19" s="59">
        <v>67858902.17000002</v>
      </c>
      <c r="AU19" s="59">
        <v>743112934.53</v>
      </c>
      <c r="AV19" s="59">
        <v>670354569.9599999</v>
      </c>
      <c r="AW19" s="59">
        <v>42317609.99999988</v>
      </c>
      <c r="AX19" s="59">
        <v>628036959.96</v>
      </c>
      <c r="AY19" s="59">
        <v>72758364.5700001</v>
      </c>
      <c r="AZ19" s="59">
        <v>307150410.95</v>
      </c>
      <c r="BA19" s="59">
        <v>80991682.82999998</v>
      </c>
      <c r="BB19" s="59">
        <v>0</v>
      </c>
      <c r="BC19" s="59">
        <v>2991126625.1099997</v>
      </c>
      <c r="BE19" s="58" t="s">
        <v>350</v>
      </c>
      <c r="BF19" s="21" t="s">
        <v>307</v>
      </c>
      <c r="BG19" s="54"/>
      <c r="BH19" s="58" t="s">
        <v>349</v>
      </c>
      <c r="BI19" s="59">
        <v>1738411663.83</v>
      </c>
      <c r="BJ19" s="59">
        <v>1587565541.92</v>
      </c>
      <c r="BK19" s="59">
        <v>1587565541.92</v>
      </c>
      <c r="BL19" s="59">
        <v>1440801922.7</v>
      </c>
      <c r="BM19" s="59">
        <v>27444996.479999997</v>
      </c>
      <c r="BN19" s="59">
        <v>26088693.59</v>
      </c>
      <c r="BO19" s="59">
        <v>1356302.89</v>
      </c>
      <c r="BP19" s="59">
        <v>69637203.35000001</v>
      </c>
      <c r="BQ19" s="59">
        <v>49681419.39</v>
      </c>
      <c r="BR19" s="59">
        <v>0</v>
      </c>
      <c r="BS19" s="59">
        <v>0</v>
      </c>
      <c r="BT19" s="59">
        <v>7373242.34</v>
      </c>
      <c r="BU19" s="59">
        <v>143472879.57</v>
      </c>
      <c r="BV19" s="59">
        <v>53601030.8</v>
      </c>
      <c r="BW19" s="59">
        <v>67858902.17000002</v>
      </c>
      <c r="BX19" s="59">
        <v>743112934.53</v>
      </c>
      <c r="BY19" s="59">
        <v>670354569.9599999</v>
      </c>
      <c r="BZ19" s="59">
        <v>42317609.99999988</v>
      </c>
      <c r="CA19" s="59">
        <v>628036959.96</v>
      </c>
      <c r="CB19" s="59">
        <v>72758364.5700001</v>
      </c>
      <c r="CC19" s="59">
        <v>307150410.95</v>
      </c>
      <c r="CD19" s="59">
        <v>80991682.82999998</v>
      </c>
      <c r="CE19" s="59">
        <v>0</v>
      </c>
      <c r="CF19" s="59">
        <v>2991126625.1099997</v>
      </c>
      <c r="CH19" s="58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</row>
    <row r="20" spans="2:110" ht="16.5" customHeight="1">
      <c r="B20" s="21" t="s">
        <v>45</v>
      </c>
      <c r="C20" s="57"/>
      <c r="D20" s="4">
        <f t="shared" si="6"/>
        <v>1120991.0725999998</v>
      </c>
      <c r="E20" s="4">
        <f t="shared" si="7"/>
        <v>1008246.4209599999</v>
      </c>
      <c r="F20" s="4">
        <f t="shared" si="8"/>
        <v>1008246.4209599999</v>
      </c>
      <c r="G20" s="4">
        <f t="shared" si="9"/>
        <v>573291.14405</v>
      </c>
      <c r="H20" s="4">
        <f t="shared" si="10"/>
        <v>416768.81379</v>
      </c>
      <c r="I20" s="4">
        <f t="shared" si="11"/>
        <v>222052.76161</v>
      </c>
      <c r="J20" s="4">
        <f t="shared" si="12"/>
        <v>194716.05218</v>
      </c>
      <c r="K20" s="4">
        <f t="shared" si="13"/>
        <v>11531.70269</v>
      </c>
      <c r="L20" s="4">
        <f t="shared" si="14"/>
        <v>7895.45009</v>
      </c>
      <c r="M20" s="4">
        <f t="shared" si="15"/>
        <v>1240.68966</v>
      </c>
      <c r="N20" s="4">
        <f t="shared" si="16"/>
        <v>0</v>
      </c>
      <c r="O20" s="4">
        <f t="shared" si="17"/>
        <v>4473.569219999999</v>
      </c>
      <c r="P20" s="21" t="s">
        <v>45</v>
      </c>
      <c r="Q20" s="57"/>
      <c r="R20" s="4">
        <f t="shared" si="18"/>
        <v>108271.08242</v>
      </c>
      <c r="S20" s="4">
        <f t="shared" si="19"/>
        <v>23439.90918</v>
      </c>
      <c r="T20" s="4">
        <f t="shared" si="20"/>
        <v>15772.84133</v>
      </c>
      <c r="U20" s="4">
        <f t="shared" si="21"/>
        <v>329569.98592999997</v>
      </c>
      <c r="V20" s="4">
        <f t="shared" si="22"/>
        <v>300811.58577</v>
      </c>
      <c r="W20" s="4">
        <f t="shared" si="23"/>
        <v>2382.0535499999523</v>
      </c>
      <c r="X20" s="4">
        <f t="shared" si="24"/>
        <v>298429.53222000005</v>
      </c>
      <c r="Y20" s="4">
        <f t="shared" si="25"/>
        <v>28758.40015999997</v>
      </c>
      <c r="Z20" s="4">
        <f t="shared" si="26"/>
        <v>629547.6741000001</v>
      </c>
      <c r="AA20" s="4">
        <f t="shared" si="27"/>
        <v>49864.214799999994</v>
      </c>
      <c r="AB20" s="4">
        <f t="shared" si="28"/>
        <v>2169185.69794</v>
      </c>
      <c r="AD20" s="54"/>
      <c r="AE20" s="58" t="s">
        <v>342</v>
      </c>
      <c r="AF20" s="59">
        <v>1120991072.6</v>
      </c>
      <c r="AG20" s="59">
        <v>1008246420.9599999</v>
      </c>
      <c r="AH20" s="59">
        <v>1008246420.9599999</v>
      </c>
      <c r="AI20" s="59">
        <v>573291144.05</v>
      </c>
      <c r="AJ20" s="59">
        <v>416768813.78999996</v>
      </c>
      <c r="AK20" s="59">
        <v>222052761.60999998</v>
      </c>
      <c r="AL20" s="59">
        <v>194716052.18</v>
      </c>
      <c r="AM20" s="59">
        <v>11531702.69</v>
      </c>
      <c r="AN20" s="59">
        <v>7895450.09</v>
      </c>
      <c r="AO20" s="59">
        <v>1240689.66</v>
      </c>
      <c r="AP20" s="59">
        <v>0</v>
      </c>
      <c r="AQ20" s="59">
        <v>4473569.22</v>
      </c>
      <c r="AR20" s="59">
        <v>108271082.42</v>
      </c>
      <c r="AS20" s="59">
        <v>23439909.18</v>
      </c>
      <c r="AT20" s="59">
        <v>15772841.33</v>
      </c>
      <c r="AU20" s="59">
        <v>329569985.92999995</v>
      </c>
      <c r="AV20" s="59">
        <v>300811585.77</v>
      </c>
      <c r="AW20" s="59">
        <v>2382053.5499999523</v>
      </c>
      <c r="AX20" s="59">
        <v>298429532.22</v>
      </c>
      <c r="AY20" s="59">
        <v>28758400.159999967</v>
      </c>
      <c r="AZ20" s="59">
        <v>629547674.1</v>
      </c>
      <c r="BA20" s="59">
        <v>49864214.8</v>
      </c>
      <c r="BB20" s="59">
        <v>0</v>
      </c>
      <c r="BC20" s="59">
        <v>2169185697.94</v>
      </c>
      <c r="BE20" s="58" t="s">
        <v>351</v>
      </c>
      <c r="BF20" s="21" t="s">
        <v>45</v>
      </c>
      <c r="BG20" s="54"/>
      <c r="BH20" s="58" t="s">
        <v>342</v>
      </c>
      <c r="BI20" s="59">
        <v>1120991072.6</v>
      </c>
      <c r="BJ20" s="59">
        <v>1008246420.9599999</v>
      </c>
      <c r="BK20" s="59">
        <v>1008246420.9599999</v>
      </c>
      <c r="BL20" s="59">
        <v>573291144.05</v>
      </c>
      <c r="BM20" s="59">
        <v>416768813.78999996</v>
      </c>
      <c r="BN20" s="59">
        <v>222052761.60999998</v>
      </c>
      <c r="BO20" s="59">
        <v>194716052.18</v>
      </c>
      <c r="BP20" s="59">
        <v>11531702.69</v>
      </c>
      <c r="BQ20" s="59">
        <v>7895450.09</v>
      </c>
      <c r="BR20" s="59">
        <v>1240689.66</v>
      </c>
      <c r="BS20" s="59">
        <v>0</v>
      </c>
      <c r="BT20" s="59">
        <v>4473569.22</v>
      </c>
      <c r="BU20" s="59">
        <v>108271082.42</v>
      </c>
      <c r="BV20" s="59">
        <v>23439909.18</v>
      </c>
      <c r="BW20" s="59">
        <v>15772841.33</v>
      </c>
      <c r="BX20" s="59">
        <v>329569985.92999995</v>
      </c>
      <c r="BY20" s="59">
        <v>300811585.77</v>
      </c>
      <c r="BZ20" s="59">
        <v>2382053.5499999523</v>
      </c>
      <c r="CA20" s="59">
        <v>298429532.22</v>
      </c>
      <c r="CB20" s="59">
        <v>28758400.159999967</v>
      </c>
      <c r="CC20" s="59">
        <v>629547674.1</v>
      </c>
      <c r="CD20" s="59">
        <v>49864214.8</v>
      </c>
      <c r="CE20" s="59">
        <v>0</v>
      </c>
      <c r="CF20" s="59">
        <v>2169185697.94</v>
      </c>
      <c r="CH20" s="58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</row>
    <row r="21" spans="2:110" ht="16.5" customHeight="1">
      <c r="B21" s="21" t="s">
        <v>46</v>
      </c>
      <c r="C21" s="57"/>
      <c r="D21" s="4">
        <f t="shared" si="6"/>
        <v>2023762.2318499999</v>
      </c>
      <c r="E21" s="4">
        <f t="shared" si="7"/>
        <v>2023762.2318499999</v>
      </c>
      <c r="F21" s="4">
        <f t="shared" si="8"/>
        <v>2023762.2318499999</v>
      </c>
      <c r="G21" s="4">
        <f t="shared" si="9"/>
        <v>1793748.09074</v>
      </c>
      <c r="H21" s="4">
        <f t="shared" si="10"/>
        <v>58781.75866000001</v>
      </c>
      <c r="I21" s="4">
        <f t="shared" si="11"/>
        <v>58781.75866000001</v>
      </c>
      <c r="J21" s="4">
        <f t="shared" si="12"/>
        <v>0</v>
      </c>
      <c r="K21" s="4">
        <f t="shared" si="13"/>
        <v>140033.79338000002</v>
      </c>
      <c r="L21" s="4">
        <f t="shared" si="14"/>
        <v>31198.58907</v>
      </c>
      <c r="M21" s="4">
        <f t="shared" si="15"/>
        <v>0</v>
      </c>
      <c r="N21" s="4">
        <f t="shared" si="16"/>
        <v>0</v>
      </c>
      <c r="O21" s="4">
        <f t="shared" si="17"/>
        <v>0</v>
      </c>
      <c r="P21" s="21" t="s">
        <v>46</v>
      </c>
      <c r="Q21" s="57"/>
      <c r="R21" s="4">
        <f t="shared" si="18"/>
        <v>0</v>
      </c>
      <c r="S21" s="4">
        <f t="shared" si="19"/>
        <v>573.7640600000001</v>
      </c>
      <c r="T21" s="4">
        <f t="shared" si="20"/>
        <v>196.24419</v>
      </c>
      <c r="U21" s="4">
        <f t="shared" si="21"/>
        <v>3363.25102</v>
      </c>
      <c r="V21" s="4">
        <f t="shared" si="22"/>
        <v>889.2231800000001</v>
      </c>
      <c r="W21" s="4">
        <f t="shared" si="23"/>
        <v>889.2231800000001</v>
      </c>
      <c r="X21" s="4">
        <f t="shared" si="24"/>
        <v>0</v>
      </c>
      <c r="Y21" s="4">
        <f t="shared" si="25"/>
        <v>2474.0278399999997</v>
      </c>
      <c r="Z21" s="4">
        <f t="shared" si="26"/>
        <v>0</v>
      </c>
      <c r="AA21" s="4">
        <f t="shared" si="27"/>
        <v>2013.66114</v>
      </c>
      <c r="AB21" s="4">
        <f t="shared" si="28"/>
        <v>2029909.15226</v>
      </c>
      <c r="AD21" s="54"/>
      <c r="AE21" s="60" t="s">
        <v>352</v>
      </c>
      <c r="AF21" s="59">
        <v>2023762231.85</v>
      </c>
      <c r="AG21" s="59">
        <v>2023762231.85</v>
      </c>
      <c r="AH21" s="59">
        <v>2023762231.85</v>
      </c>
      <c r="AI21" s="59">
        <v>1793748090.74</v>
      </c>
      <c r="AJ21" s="59">
        <v>58781758.660000004</v>
      </c>
      <c r="AK21" s="59">
        <v>58781758.660000004</v>
      </c>
      <c r="AL21" s="59">
        <v>0</v>
      </c>
      <c r="AM21" s="59">
        <v>140033793.38000003</v>
      </c>
      <c r="AN21" s="59">
        <v>31198589.07</v>
      </c>
      <c r="AO21" s="59">
        <v>0</v>
      </c>
      <c r="AP21" s="59">
        <v>0</v>
      </c>
      <c r="AQ21" s="59">
        <v>0</v>
      </c>
      <c r="AR21" s="59">
        <v>0</v>
      </c>
      <c r="AS21" s="59">
        <v>573764.06</v>
      </c>
      <c r="AT21" s="59">
        <v>196244.19</v>
      </c>
      <c r="AU21" s="59">
        <v>3363251.02</v>
      </c>
      <c r="AV21" s="59">
        <v>889223.18</v>
      </c>
      <c r="AW21" s="59">
        <v>889223.18</v>
      </c>
      <c r="AX21" s="59">
        <v>0</v>
      </c>
      <c r="AY21" s="59">
        <v>2474027.84</v>
      </c>
      <c r="AZ21" s="59">
        <v>0</v>
      </c>
      <c r="BA21" s="59">
        <v>2013661.14</v>
      </c>
      <c r="BB21" s="59">
        <v>0</v>
      </c>
      <c r="BC21" s="59">
        <v>2029909152.26</v>
      </c>
      <c r="BE21" s="58" t="s">
        <v>349</v>
      </c>
      <c r="BF21" s="21" t="s">
        <v>46</v>
      </c>
      <c r="BG21" s="54"/>
      <c r="BH21" s="60" t="s">
        <v>352</v>
      </c>
      <c r="BI21" s="59">
        <v>2023762231.85</v>
      </c>
      <c r="BJ21" s="59">
        <v>2023762231.85</v>
      </c>
      <c r="BK21" s="59">
        <v>2023762231.85</v>
      </c>
      <c r="BL21" s="59">
        <v>1793748090.74</v>
      </c>
      <c r="BM21" s="59">
        <v>58781758.660000004</v>
      </c>
      <c r="BN21" s="59">
        <v>58781758.660000004</v>
      </c>
      <c r="BO21" s="59">
        <v>0</v>
      </c>
      <c r="BP21" s="59">
        <v>140033793.38000003</v>
      </c>
      <c r="BQ21" s="59">
        <v>31198589.07</v>
      </c>
      <c r="BR21" s="59">
        <v>0</v>
      </c>
      <c r="BS21" s="59">
        <v>0</v>
      </c>
      <c r="BT21" s="59">
        <v>0</v>
      </c>
      <c r="BU21" s="59">
        <v>0</v>
      </c>
      <c r="BV21" s="59">
        <v>573764.06</v>
      </c>
      <c r="BW21" s="59">
        <v>196244.19</v>
      </c>
      <c r="BX21" s="59">
        <v>3363251.02</v>
      </c>
      <c r="BY21" s="59">
        <v>889223.18</v>
      </c>
      <c r="BZ21" s="59">
        <v>889223.18</v>
      </c>
      <c r="CA21" s="59">
        <v>0</v>
      </c>
      <c r="CB21" s="59">
        <v>2474027.84</v>
      </c>
      <c r="CC21" s="59">
        <v>0</v>
      </c>
      <c r="CD21" s="59">
        <v>2013661.14</v>
      </c>
      <c r="CE21" s="59">
        <v>0</v>
      </c>
      <c r="CF21" s="59">
        <v>2029909152.26</v>
      </c>
      <c r="CH21" s="60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</row>
    <row r="22" spans="2:84" ht="16.5" customHeight="1">
      <c r="B22" s="21" t="s">
        <v>47</v>
      </c>
      <c r="C22" s="57"/>
      <c r="D22" s="4">
        <f t="shared" si="6"/>
        <v>67279.52345000001</v>
      </c>
      <c r="E22" s="4">
        <f t="shared" si="7"/>
        <v>67279.52345000001</v>
      </c>
      <c r="F22" s="4">
        <f t="shared" si="8"/>
        <v>67279.52345000001</v>
      </c>
      <c r="G22" s="4">
        <f t="shared" si="9"/>
        <v>66037.22761</v>
      </c>
      <c r="H22" s="4">
        <f t="shared" si="10"/>
        <v>218.1</v>
      </c>
      <c r="I22" s="4">
        <f t="shared" si="11"/>
        <v>0</v>
      </c>
      <c r="J22" s="4">
        <f t="shared" si="12"/>
        <v>218.1</v>
      </c>
      <c r="K22" s="4">
        <f t="shared" si="13"/>
        <v>1024.1958399999999</v>
      </c>
      <c r="L22" s="4">
        <f t="shared" si="14"/>
        <v>0</v>
      </c>
      <c r="M22" s="4">
        <f t="shared" si="15"/>
        <v>0</v>
      </c>
      <c r="N22" s="4">
        <f t="shared" si="16"/>
        <v>0</v>
      </c>
      <c r="O22" s="4">
        <f t="shared" si="17"/>
        <v>0</v>
      </c>
      <c r="P22" s="21" t="s">
        <v>47</v>
      </c>
      <c r="Q22" s="57"/>
      <c r="R22" s="4">
        <f t="shared" si="18"/>
        <v>0</v>
      </c>
      <c r="S22" s="4">
        <f t="shared" si="19"/>
        <v>0</v>
      </c>
      <c r="T22" s="4">
        <f t="shared" si="20"/>
        <v>1590.90622</v>
      </c>
      <c r="U22" s="4">
        <f t="shared" si="21"/>
        <v>8365.90698</v>
      </c>
      <c r="V22" s="4">
        <f t="shared" si="22"/>
        <v>6365.34724</v>
      </c>
      <c r="W22" s="4">
        <f t="shared" si="23"/>
        <v>6365.34724</v>
      </c>
      <c r="X22" s="4">
        <f t="shared" si="24"/>
        <v>0</v>
      </c>
      <c r="Y22" s="4">
        <f t="shared" si="25"/>
        <v>2000.55974</v>
      </c>
      <c r="Z22" s="4">
        <f t="shared" si="26"/>
        <v>-35.16507</v>
      </c>
      <c r="AA22" s="4">
        <f t="shared" si="27"/>
        <v>10857.43449</v>
      </c>
      <c r="AB22" s="4">
        <f t="shared" si="28"/>
        <v>88058.60607</v>
      </c>
      <c r="AD22" s="54"/>
      <c r="AE22" s="58" t="s">
        <v>353</v>
      </c>
      <c r="AF22" s="59">
        <v>67279523.45</v>
      </c>
      <c r="AG22" s="59">
        <v>67279523.45</v>
      </c>
      <c r="AH22" s="59">
        <v>67279523.45</v>
      </c>
      <c r="AI22" s="59">
        <v>66037227.61</v>
      </c>
      <c r="AJ22" s="59">
        <v>218100</v>
      </c>
      <c r="AK22" s="59">
        <v>0</v>
      </c>
      <c r="AL22" s="59">
        <v>218100</v>
      </c>
      <c r="AM22" s="59">
        <v>1024195.84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1590906.22</v>
      </c>
      <c r="AU22" s="59">
        <v>8365906.98</v>
      </c>
      <c r="AV22" s="59">
        <v>6365347.24</v>
      </c>
      <c r="AW22" s="59">
        <v>6365347.24</v>
      </c>
      <c r="AX22" s="59">
        <v>0</v>
      </c>
      <c r="AY22" s="59">
        <v>2000559.74</v>
      </c>
      <c r="AZ22" s="59">
        <v>-35165.07</v>
      </c>
      <c r="BA22" s="59">
        <v>10857434.49</v>
      </c>
      <c r="BB22" s="59">
        <v>0</v>
      </c>
      <c r="BC22" s="59">
        <v>88058606.07</v>
      </c>
      <c r="BE22" s="58" t="s">
        <v>354</v>
      </c>
      <c r="BF22" s="21" t="s">
        <v>47</v>
      </c>
      <c r="BG22" s="54"/>
      <c r="BH22" s="58" t="s">
        <v>353</v>
      </c>
      <c r="BI22" s="59">
        <v>67279523.45</v>
      </c>
      <c r="BJ22" s="59">
        <v>67279523.45</v>
      </c>
      <c r="BK22" s="59">
        <v>67279523.45</v>
      </c>
      <c r="BL22" s="59">
        <v>66037227.61</v>
      </c>
      <c r="BM22" s="59">
        <v>218100</v>
      </c>
      <c r="BN22" s="59">
        <v>0</v>
      </c>
      <c r="BO22" s="59">
        <v>218100</v>
      </c>
      <c r="BP22" s="59">
        <v>1024195.84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1590906.22</v>
      </c>
      <c r="BX22" s="59">
        <v>8365906.98</v>
      </c>
      <c r="BY22" s="59">
        <v>6365347.24</v>
      </c>
      <c r="BZ22" s="59">
        <v>6365347.24</v>
      </c>
      <c r="CA22" s="59">
        <v>0</v>
      </c>
      <c r="CB22" s="59">
        <v>2000559.74</v>
      </c>
      <c r="CC22" s="59">
        <v>-35165.07</v>
      </c>
      <c r="CD22" s="59">
        <v>10857434.49</v>
      </c>
      <c r="CE22" s="59">
        <v>0</v>
      </c>
      <c r="CF22" s="59">
        <v>88058606.07</v>
      </c>
    </row>
    <row r="23" spans="2:84" ht="16.5" customHeight="1">
      <c r="B23" s="21" t="s">
        <v>48</v>
      </c>
      <c r="C23" s="57"/>
      <c r="D23" s="4">
        <f t="shared" si="6"/>
        <v>132254.31112</v>
      </c>
      <c r="E23" s="4">
        <f t="shared" si="7"/>
        <v>132254.31112</v>
      </c>
      <c r="F23" s="4">
        <f t="shared" si="8"/>
        <v>132254.31112</v>
      </c>
      <c r="G23" s="4">
        <f t="shared" si="9"/>
        <v>129738.42605</v>
      </c>
      <c r="H23" s="4">
        <f t="shared" si="10"/>
        <v>215.48023</v>
      </c>
      <c r="I23" s="4">
        <f t="shared" si="11"/>
        <v>215.48023</v>
      </c>
      <c r="J23" s="4">
        <f t="shared" si="12"/>
        <v>0</v>
      </c>
      <c r="K23" s="4">
        <f t="shared" si="13"/>
        <v>1252.3306499999999</v>
      </c>
      <c r="L23" s="4">
        <f t="shared" si="14"/>
        <v>1048.07419</v>
      </c>
      <c r="M23" s="4">
        <f t="shared" si="15"/>
        <v>0</v>
      </c>
      <c r="N23" s="4">
        <f t="shared" si="16"/>
        <v>0</v>
      </c>
      <c r="O23" s="4">
        <f t="shared" si="17"/>
        <v>0</v>
      </c>
      <c r="P23" s="21" t="s">
        <v>48</v>
      </c>
      <c r="Q23" s="57"/>
      <c r="R23" s="4">
        <f t="shared" si="18"/>
        <v>0</v>
      </c>
      <c r="S23" s="4">
        <f t="shared" si="19"/>
        <v>4143.00499</v>
      </c>
      <c r="T23" s="4">
        <f t="shared" si="20"/>
        <v>0</v>
      </c>
      <c r="U23" s="4">
        <f t="shared" si="21"/>
        <v>39520.856329999995</v>
      </c>
      <c r="V23" s="4">
        <f t="shared" si="22"/>
        <v>32275.6243</v>
      </c>
      <c r="W23" s="4">
        <f t="shared" si="23"/>
        <v>0</v>
      </c>
      <c r="X23" s="4">
        <f t="shared" si="24"/>
        <v>32275.6243</v>
      </c>
      <c r="Y23" s="4">
        <f t="shared" si="25"/>
        <v>7245.232029999997</v>
      </c>
      <c r="Z23" s="4">
        <f t="shared" si="26"/>
        <v>1341.7218899999998</v>
      </c>
      <c r="AA23" s="4">
        <f t="shared" si="27"/>
        <v>8751.22644</v>
      </c>
      <c r="AB23" s="4">
        <f t="shared" si="28"/>
        <v>186011.12076999998</v>
      </c>
      <c r="AD23" s="54"/>
      <c r="AE23" s="58" t="s">
        <v>355</v>
      </c>
      <c r="AF23" s="59">
        <v>132254311.11999999</v>
      </c>
      <c r="AG23" s="59">
        <v>132254311.11999999</v>
      </c>
      <c r="AH23" s="59">
        <v>132254311.11999999</v>
      </c>
      <c r="AI23" s="59">
        <v>129738426.05</v>
      </c>
      <c r="AJ23" s="59">
        <v>215480.23</v>
      </c>
      <c r="AK23" s="59">
        <v>215480.23</v>
      </c>
      <c r="AL23" s="59">
        <v>0</v>
      </c>
      <c r="AM23" s="59">
        <v>1252330.65</v>
      </c>
      <c r="AN23" s="59">
        <v>1048074.19</v>
      </c>
      <c r="AO23" s="59">
        <v>0</v>
      </c>
      <c r="AP23" s="59">
        <v>0</v>
      </c>
      <c r="AQ23" s="59">
        <v>0</v>
      </c>
      <c r="AR23" s="59">
        <v>0</v>
      </c>
      <c r="AS23" s="59">
        <v>4143004.99</v>
      </c>
      <c r="AT23" s="59">
        <v>0</v>
      </c>
      <c r="AU23" s="59">
        <v>39520856.33</v>
      </c>
      <c r="AV23" s="59">
        <v>32275624.3</v>
      </c>
      <c r="AW23" s="59">
        <v>0</v>
      </c>
      <c r="AX23" s="59">
        <v>32275624.3</v>
      </c>
      <c r="AY23" s="59">
        <v>7245232.0299999975</v>
      </c>
      <c r="AZ23" s="59">
        <v>1341721.89</v>
      </c>
      <c r="BA23" s="59">
        <v>8751226.44</v>
      </c>
      <c r="BB23" s="59">
        <v>0</v>
      </c>
      <c r="BC23" s="59">
        <v>186011120.76999998</v>
      </c>
      <c r="BE23" s="58" t="s">
        <v>356</v>
      </c>
      <c r="BF23" s="21" t="s">
        <v>48</v>
      </c>
      <c r="BG23" s="54"/>
      <c r="BH23" s="58" t="s">
        <v>355</v>
      </c>
      <c r="BI23" s="59">
        <v>132254311.11999999</v>
      </c>
      <c r="BJ23" s="59">
        <v>132254311.11999999</v>
      </c>
      <c r="BK23" s="59">
        <v>132254311.11999999</v>
      </c>
      <c r="BL23" s="59">
        <v>129738426.05</v>
      </c>
      <c r="BM23" s="59">
        <v>215480.23</v>
      </c>
      <c r="BN23" s="59">
        <v>215480.23</v>
      </c>
      <c r="BO23" s="59">
        <v>0</v>
      </c>
      <c r="BP23" s="59">
        <v>1252330.65</v>
      </c>
      <c r="BQ23" s="59">
        <v>1048074.19</v>
      </c>
      <c r="BR23" s="59">
        <v>0</v>
      </c>
      <c r="BS23" s="59">
        <v>0</v>
      </c>
      <c r="BT23" s="59">
        <v>0</v>
      </c>
      <c r="BU23" s="59">
        <v>0</v>
      </c>
      <c r="BV23" s="59">
        <v>4143004.99</v>
      </c>
      <c r="BW23" s="59">
        <v>0</v>
      </c>
      <c r="BX23" s="59">
        <v>39520856.33</v>
      </c>
      <c r="BY23" s="59">
        <v>32275624.3</v>
      </c>
      <c r="BZ23" s="59">
        <v>0</v>
      </c>
      <c r="CA23" s="59">
        <v>32275624.3</v>
      </c>
      <c r="CB23" s="59">
        <v>7245232.0299999975</v>
      </c>
      <c r="CC23" s="59">
        <v>1341721.89</v>
      </c>
      <c r="CD23" s="59">
        <v>8751226.44</v>
      </c>
      <c r="CE23" s="59">
        <v>0</v>
      </c>
      <c r="CF23" s="59">
        <v>186011120.76999998</v>
      </c>
    </row>
    <row r="24" spans="2:84" ht="16.5" customHeight="1">
      <c r="B24" s="21" t="s">
        <v>49</v>
      </c>
      <c r="C24" s="57"/>
      <c r="D24" s="4">
        <f t="shared" si="6"/>
        <v>108725.15139</v>
      </c>
      <c r="E24" s="4">
        <f t="shared" si="7"/>
        <v>108725.15139</v>
      </c>
      <c r="F24" s="4">
        <f t="shared" si="8"/>
        <v>108725.15139</v>
      </c>
      <c r="G24" s="4">
        <f t="shared" si="9"/>
        <v>107786.76624000001</v>
      </c>
      <c r="H24" s="4">
        <f t="shared" si="10"/>
        <v>0</v>
      </c>
      <c r="I24" s="4">
        <f t="shared" si="11"/>
        <v>0</v>
      </c>
      <c r="J24" s="4">
        <f t="shared" si="12"/>
        <v>0</v>
      </c>
      <c r="K24" s="4">
        <f t="shared" si="13"/>
        <v>467.18721</v>
      </c>
      <c r="L24" s="4">
        <f t="shared" si="14"/>
        <v>471.19794</v>
      </c>
      <c r="M24" s="4">
        <f t="shared" si="15"/>
        <v>0</v>
      </c>
      <c r="N24" s="4">
        <f t="shared" si="16"/>
        <v>0</v>
      </c>
      <c r="O24" s="4">
        <f t="shared" si="17"/>
        <v>0</v>
      </c>
      <c r="P24" s="21" t="s">
        <v>49</v>
      </c>
      <c r="Q24" s="57"/>
      <c r="R24" s="4">
        <f t="shared" si="18"/>
        <v>0</v>
      </c>
      <c r="S24" s="4">
        <f t="shared" si="19"/>
        <v>74.12239</v>
      </c>
      <c r="T24" s="4">
        <f t="shared" si="20"/>
        <v>55.59622</v>
      </c>
      <c r="U24" s="4">
        <f t="shared" si="21"/>
        <v>0</v>
      </c>
      <c r="V24" s="4">
        <f t="shared" si="22"/>
        <v>0</v>
      </c>
      <c r="W24" s="4">
        <f t="shared" si="23"/>
        <v>0</v>
      </c>
      <c r="X24" s="4">
        <f t="shared" si="24"/>
        <v>0</v>
      </c>
      <c r="Y24" s="4">
        <f t="shared" si="25"/>
        <v>0</v>
      </c>
      <c r="Z24" s="4">
        <f t="shared" si="26"/>
        <v>178.65765</v>
      </c>
      <c r="AA24" s="4">
        <f t="shared" si="27"/>
        <v>836.28982</v>
      </c>
      <c r="AB24" s="4">
        <f t="shared" si="28"/>
        <v>109869.81747</v>
      </c>
      <c r="AD24" s="54"/>
      <c r="AE24" s="58" t="s">
        <v>357</v>
      </c>
      <c r="AF24" s="59">
        <v>108725151.39</v>
      </c>
      <c r="AG24" s="59">
        <v>108725151.39</v>
      </c>
      <c r="AH24" s="59">
        <v>108725151.39</v>
      </c>
      <c r="AI24" s="59">
        <v>107786766.24000001</v>
      </c>
      <c r="AJ24" s="59">
        <v>0</v>
      </c>
      <c r="AK24" s="59">
        <v>0</v>
      </c>
      <c r="AL24" s="59">
        <v>0</v>
      </c>
      <c r="AM24" s="59">
        <v>467187.21</v>
      </c>
      <c r="AN24" s="59">
        <v>471197.94</v>
      </c>
      <c r="AO24" s="59">
        <v>0</v>
      </c>
      <c r="AP24" s="59">
        <v>0</v>
      </c>
      <c r="AQ24" s="59">
        <v>0</v>
      </c>
      <c r="AR24" s="59">
        <v>0</v>
      </c>
      <c r="AS24" s="59">
        <v>74122.39</v>
      </c>
      <c r="AT24" s="59">
        <v>55596.22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178657.65</v>
      </c>
      <c r="BA24" s="59">
        <v>836289.82</v>
      </c>
      <c r="BB24" s="59">
        <v>0</v>
      </c>
      <c r="BC24" s="59">
        <v>109869817.47</v>
      </c>
      <c r="BE24" s="58" t="s">
        <v>358</v>
      </c>
      <c r="BF24" s="21" t="s">
        <v>49</v>
      </c>
      <c r="BG24" s="54"/>
      <c r="BH24" s="58" t="s">
        <v>357</v>
      </c>
      <c r="BI24" s="59">
        <v>108725151.39</v>
      </c>
      <c r="BJ24" s="59">
        <v>108725151.39</v>
      </c>
      <c r="BK24" s="59">
        <v>108725151.39</v>
      </c>
      <c r="BL24" s="59">
        <v>107786766.24000001</v>
      </c>
      <c r="BM24" s="59">
        <v>0</v>
      </c>
      <c r="BN24" s="59">
        <v>0</v>
      </c>
      <c r="BO24" s="59">
        <v>0</v>
      </c>
      <c r="BP24" s="59">
        <v>467187.21</v>
      </c>
      <c r="BQ24" s="59">
        <v>471197.94</v>
      </c>
      <c r="BR24" s="59">
        <v>0</v>
      </c>
      <c r="BS24" s="59">
        <v>0</v>
      </c>
      <c r="BT24" s="59">
        <v>0</v>
      </c>
      <c r="BU24" s="59">
        <v>0</v>
      </c>
      <c r="BV24" s="59">
        <v>74122.39</v>
      </c>
      <c r="BW24" s="59">
        <v>55596.22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178657.65</v>
      </c>
      <c r="CD24" s="59">
        <v>836289.82</v>
      </c>
      <c r="CE24" s="59">
        <v>0</v>
      </c>
      <c r="CF24" s="59">
        <v>109869817.47</v>
      </c>
    </row>
    <row r="25" spans="2:84" ht="16.5" customHeight="1">
      <c r="B25" s="21" t="s">
        <v>50</v>
      </c>
      <c r="C25" s="57"/>
      <c r="D25" s="4">
        <f t="shared" si="6"/>
        <v>886162.4399199999</v>
      </c>
      <c r="E25" s="4">
        <f t="shared" si="7"/>
        <v>818872.9705</v>
      </c>
      <c r="F25" s="4">
        <f t="shared" si="8"/>
        <v>818872.9705</v>
      </c>
      <c r="G25" s="4">
        <f t="shared" si="9"/>
        <v>234534.47028</v>
      </c>
      <c r="H25" s="4">
        <f t="shared" si="10"/>
        <v>566702.22273</v>
      </c>
      <c r="I25" s="4">
        <f t="shared" si="11"/>
        <v>291273.97726</v>
      </c>
      <c r="J25" s="4">
        <f t="shared" si="12"/>
        <v>275428.24546999997</v>
      </c>
      <c r="K25" s="4">
        <f t="shared" si="13"/>
        <v>15135.96242</v>
      </c>
      <c r="L25" s="4">
        <f t="shared" si="14"/>
        <v>2500.3150699999997</v>
      </c>
      <c r="M25" s="4">
        <f t="shared" si="15"/>
        <v>0</v>
      </c>
      <c r="N25" s="4">
        <f t="shared" si="16"/>
        <v>0</v>
      </c>
      <c r="O25" s="4">
        <f t="shared" si="17"/>
        <v>2254.45393</v>
      </c>
      <c r="P25" s="21" t="s">
        <v>50</v>
      </c>
      <c r="Q25" s="57"/>
      <c r="R25" s="4">
        <f t="shared" si="18"/>
        <v>65035.015490000005</v>
      </c>
      <c r="S25" s="4">
        <f t="shared" si="19"/>
        <v>32544.06945</v>
      </c>
      <c r="T25" s="4">
        <f t="shared" si="20"/>
        <v>57293.35261</v>
      </c>
      <c r="U25" s="4">
        <f t="shared" si="21"/>
        <v>443664.66258</v>
      </c>
      <c r="V25" s="4">
        <f t="shared" si="22"/>
        <v>403184.32532999996</v>
      </c>
      <c r="W25" s="4">
        <f t="shared" si="23"/>
        <v>4354.158319999993</v>
      </c>
      <c r="X25" s="4">
        <f t="shared" si="24"/>
        <v>398830.16701</v>
      </c>
      <c r="Y25" s="4">
        <f t="shared" si="25"/>
        <v>40480.33725</v>
      </c>
      <c r="Z25" s="4">
        <f t="shared" si="26"/>
        <v>66664.20939</v>
      </c>
      <c r="AA25" s="4">
        <f t="shared" si="27"/>
        <v>49459.52430999999</v>
      </c>
      <c r="AB25" s="4">
        <f t="shared" si="28"/>
        <v>1535788.25826</v>
      </c>
      <c r="AD25" s="54"/>
      <c r="AE25" s="58" t="s">
        <v>359</v>
      </c>
      <c r="AF25" s="59">
        <v>886162439.92</v>
      </c>
      <c r="AG25" s="59">
        <v>818872970.5</v>
      </c>
      <c r="AH25" s="59">
        <v>818872970.5</v>
      </c>
      <c r="AI25" s="59">
        <v>234534470.28</v>
      </c>
      <c r="AJ25" s="59">
        <v>566702222.73</v>
      </c>
      <c r="AK25" s="59">
        <v>291273977.26</v>
      </c>
      <c r="AL25" s="59">
        <v>275428245.46999997</v>
      </c>
      <c r="AM25" s="59">
        <v>15135962.42</v>
      </c>
      <c r="AN25" s="59">
        <v>2500315.07</v>
      </c>
      <c r="AO25" s="59">
        <v>0</v>
      </c>
      <c r="AP25" s="59">
        <v>0</v>
      </c>
      <c r="AQ25" s="59">
        <v>2254453.93</v>
      </c>
      <c r="AR25" s="59">
        <v>65035015.49</v>
      </c>
      <c r="AS25" s="59">
        <v>32544069.45</v>
      </c>
      <c r="AT25" s="59">
        <v>57293352.61</v>
      </c>
      <c r="AU25" s="59">
        <v>443664662.58</v>
      </c>
      <c r="AV25" s="59">
        <v>403184325.33</v>
      </c>
      <c r="AW25" s="59">
        <v>4354158.319999993</v>
      </c>
      <c r="AX25" s="59">
        <v>398830167.01</v>
      </c>
      <c r="AY25" s="59">
        <v>40480337.25</v>
      </c>
      <c r="AZ25" s="59">
        <v>66664209.39</v>
      </c>
      <c r="BA25" s="59">
        <v>49459524.309999995</v>
      </c>
      <c r="BB25" s="59">
        <v>0</v>
      </c>
      <c r="BC25" s="59">
        <v>1535788258.26</v>
      </c>
      <c r="BE25" s="58" t="s">
        <v>360</v>
      </c>
      <c r="BF25" s="21" t="s">
        <v>50</v>
      </c>
      <c r="BG25" s="54"/>
      <c r="BH25" s="58" t="s">
        <v>359</v>
      </c>
      <c r="BI25" s="59">
        <v>886162439.92</v>
      </c>
      <c r="BJ25" s="59">
        <v>818872970.5</v>
      </c>
      <c r="BK25" s="59">
        <v>818872970.5</v>
      </c>
      <c r="BL25" s="59">
        <v>234534470.28</v>
      </c>
      <c r="BM25" s="59">
        <v>566702222.73</v>
      </c>
      <c r="BN25" s="59">
        <v>291273977.26</v>
      </c>
      <c r="BO25" s="59">
        <v>275428245.46999997</v>
      </c>
      <c r="BP25" s="59">
        <v>15135962.42</v>
      </c>
      <c r="BQ25" s="59">
        <v>2500315.07</v>
      </c>
      <c r="BR25" s="59">
        <v>0</v>
      </c>
      <c r="BS25" s="59">
        <v>0</v>
      </c>
      <c r="BT25" s="59">
        <v>2254453.93</v>
      </c>
      <c r="BU25" s="59">
        <v>65035015.49</v>
      </c>
      <c r="BV25" s="59">
        <v>32544069.45</v>
      </c>
      <c r="BW25" s="59">
        <v>57293352.61</v>
      </c>
      <c r="BX25" s="59">
        <v>443664662.58</v>
      </c>
      <c r="BY25" s="59">
        <v>403184325.33</v>
      </c>
      <c r="BZ25" s="59">
        <v>4354158.319999993</v>
      </c>
      <c r="CA25" s="59">
        <v>398830167.01</v>
      </c>
      <c r="CB25" s="59">
        <v>40480337.25</v>
      </c>
      <c r="CC25" s="59">
        <v>66664209.39</v>
      </c>
      <c r="CD25" s="59">
        <v>49459524.309999995</v>
      </c>
      <c r="CE25" s="59">
        <v>0</v>
      </c>
      <c r="CF25" s="59">
        <v>1535788258.26</v>
      </c>
    </row>
    <row r="26" spans="2:84" ht="16.5" customHeight="1">
      <c r="B26" s="21" t="s">
        <v>51</v>
      </c>
      <c r="C26" s="57"/>
      <c r="D26" s="4">
        <f t="shared" si="6"/>
        <v>8862544.7005</v>
      </c>
      <c r="E26" s="4">
        <f t="shared" si="7"/>
        <v>8861592.465449998</v>
      </c>
      <c r="F26" s="4">
        <f t="shared" si="8"/>
        <v>8861592.465449998</v>
      </c>
      <c r="G26" s="4">
        <f t="shared" si="9"/>
        <v>7711205.9917399995</v>
      </c>
      <c r="H26" s="4">
        <f t="shared" si="10"/>
        <v>258099.77198000002</v>
      </c>
      <c r="I26" s="4">
        <f t="shared" si="11"/>
        <v>258099.77198000002</v>
      </c>
      <c r="J26" s="4">
        <f t="shared" si="12"/>
        <v>0</v>
      </c>
      <c r="K26" s="4">
        <f t="shared" si="13"/>
        <v>777540.89749</v>
      </c>
      <c r="L26" s="4">
        <f t="shared" si="14"/>
        <v>114745.80424000001</v>
      </c>
      <c r="M26" s="4">
        <f t="shared" si="15"/>
        <v>0</v>
      </c>
      <c r="N26" s="4">
        <f t="shared" si="16"/>
        <v>0</v>
      </c>
      <c r="O26" s="4">
        <f t="shared" si="17"/>
        <v>952.23505</v>
      </c>
      <c r="P26" s="21" t="s">
        <v>51</v>
      </c>
      <c r="Q26" s="57"/>
      <c r="R26" s="4">
        <f t="shared" si="18"/>
        <v>0</v>
      </c>
      <c r="S26" s="4">
        <f t="shared" si="19"/>
        <v>8897.06684</v>
      </c>
      <c r="T26" s="4">
        <f t="shared" si="20"/>
        <v>203.25910000000002</v>
      </c>
      <c r="U26" s="4">
        <f t="shared" si="21"/>
        <v>31824.728789999997</v>
      </c>
      <c r="V26" s="4">
        <f t="shared" si="22"/>
        <v>9895.313619999999</v>
      </c>
      <c r="W26" s="4">
        <f t="shared" si="23"/>
        <v>9895.313619999999</v>
      </c>
      <c r="X26" s="4">
        <f t="shared" si="24"/>
        <v>0</v>
      </c>
      <c r="Y26" s="4">
        <f t="shared" si="25"/>
        <v>21929.41517</v>
      </c>
      <c r="Z26" s="4">
        <f t="shared" si="26"/>
        <v>0</v>
      </c>
      <c r="AA26" s="4">
        <f t="shared" si="27"/>
        <v>42356.246060000005</v>
      </c>
      <c r="AB26" s="4">
        <f t="shared" si="28"/>
        <v>8945826.001290001</v>
      </c>
      <c r="AD26" s="54"/>
      <c r="AE26" s="60" t="s">
        <v>361</v>
      </c>
      <c r="AF26" s="59">
        <v>8862544700.5</v>
      </c>
      <c r="AG26" s="59">
        <v>8861592465.449999</v>
      </c>
      <c r="AH26" s="59">
        <v>8861592465.449999</v>
      </c>
      <c r="AI26" s="59">
        <v>7711205991.74</v>
      </c>
      <c r="AJ26" s="59">
        <v>258099771.98000002</v>
      </c>
      <c r="AK26" s="59">
        <v>258099771.98000002</v>
      </c>
      <c r="AL26" s="59">
        <v>0</v>
      </c>
      <c r="AM26" s="59">
        <v>777540897.49</v>
      </c>
      <c r="AN26" s="59">
        <v>114745804.24000001</v>
      </c>
      <c r="AO26" s="59">
        <v>0</v>
      </c>
      <c r="AP26" s="59">
        <v>0</v>
      </c>
      <c r="AQ26" s="59">
        <v>952235.05</v>
      </c>
      <c r="AR26" s="59">
        <v>0</v>
      </c>
      <c r="AS26" s="59">
        <v>8897066.84</v>
      </c>
      <c r="AT26" s="59">
        <v>203259.1</v>
      </c>
      <c r="AU26" s="59">
        <v>31824728.79</v>
      </c>
      <c r="AV26" s="59">
        <v>9895313.62</v>
      </c>
      <c r="AW26" s="59">
        <v>9895313.62</v>
      </c>
      <c r="AX26" s="59">
        <v>0</v>
      </c>
      <c r="AY26" s="59">
        <v>21929415.17</v>
      </c>
      <c r="AZ26" s="59">
        <v>0</v>
      </c>
      <c r="BA26" s="59">
        <v>42356246.06</v>
      </c>
      <c r="BB26" s="59">
        <v>0</v>
      </c>
      <c r="BC26" s="59">
        <v>8945826001.29</v>
      </c>
      <c r="BE26" s="58" t="s">
        <v>362</v>
      </c>
      <c r="BF26" s="21" t="s">
        <v>51</v>
      </c>
      <c r="BG26" s="54"/>
      <c r="BH26" s="60" t="s">
        <v>361</v>
      </c>
      <c r="BI26" s="59">
        <v>8862544700.5</v>
      </c>
      <c r="BJ26" s="59">
        <v>8861592465.449999</v>
      </c>
      <c r="BK26" s="59">
        <v>8861592465.449999</v>
      </c>
      <c r="BL26" s="59">
        <v>7711205991.74</v>
      </c>
      <c r="BM26" s="59">
        <v>258099771.98000002</v>
      </c>
      <c r="BN26" s="59">
        <v>258099771.98000002</v>
      </c>
      <c r="BO26" s="59">
        <v>0</v>
      </c>
      <c r="BP26" s="59">
        <v>777540897.49</v>
      </c>
      <c r="BQ26" s="59">
        <v>114745804.24000001</v>
      </c>
      <c r="BR26" s="59">
        <v>0</v>
      </c>
      <c r="BS26" s="59">
        <v>0</v>
      </c>
      <c r="BT26" s="59">
        <v>952235.05</v>
      </c>
      <c r="BU26" s="59">
        <v>0</v>
      </c>
      <c r="BV26" s="59">
        <v>8897066.84</v>
      </c>
      <c r="BW26" s="59">
        <v>203259.1</v>
      </c>
      <c r="BX26" s="59">
        <v>31824728.79</v>
      </c>
      <c r="BY26" s="59">
        <v>9895313.62</v>
      </c>
      <c r="BZ26" s="59">
        <v>9895313.62</v>
      </c>
      <c r="CA26" s="59">
        <v>0</v>
      </c>
      <c r="CB26" s="59">
        <v>21929415.17</v>
      </c>
      <c r="CC26" s="59">
        <v>0</v>
      </c>
      <c r="CD26" s="59">
        <v>42356246.06</v>
      </c>
      <c r="CE26" s="59">
        <v>0</v>
      </c>
      <c r="CF26" s="59">
        <v>8945826001.29</v>
      </c>
    </row>
    <row r="27" spans="2:84" ht="16.5" customHeight="1">
      <c r="B27" s="21" t="s">
        <v>294</v>
      </c>
      <c r="C27" s="57"/>
      <c r="D27" s="4">
        <f t="shared" si="6"/>
        <v>148644.81698000003</v>
      </c>
      <c r="E27" s="4">
        <f t="shared" si="7"/>
        <v>112743.48575</v>
      </c>
      <c r="F27" s="4">
        <f t="shared" si="8"/>
        <v>112743.48575</v>
      </c>
      <c r="G27" s="4">
        <f t="shared" si="9"/>
        <v>104231.84889</v>
      </c>
      <c r="H27" s="4">
        <f t="shared" si="10"/>
        <v>6491.88078</v>
      </c>
      <c r="I27" s="4">
        <f t="shared" si="11"/>
        <v>4204.26916</v>
      </c>
      <c r="J27" s="4">
        <f t="shared" si="12"/>
        <v>2287.61162</v>
      </c>
      <c r="K27" s="4">
        <f t="shared" si="13"/>
        <v>1581.01609</v>
      </c>
      <c r="L27" s="4">
        <f t="shared" si="14"/>
        <v>438.73999</v>
      </c>
      <c r="M27" s="4">
        <f t="shared" si="15"/>
        <v>0</v>
      </c>
      <c r="N27" s="4">
        <f t="shared" si="16"/>
        <v>0</v>
      </c>
      <c r="O27" s="4">
        <f t="shared" si="17"/>
        <v>2303.66079</v>
      </c>
      <c r="P27" s="21" t="s">
        <v>294</v>
      </c>
      <c r="Q27" s="57"/>
      <c r="R27" s="4">
        <f t="shared" si="18"/>
        <v>33597.670439999994</v>
      </c>
      <c r="S27" s="4">
        <f t="shared" si="19"/>
        <v>13622.60876</v>
      </c>
      <c r="T27" s="4">
        <f t="shared" si="20"/>
        <v>19.69207</v>
      </c>
      <c r="U27" s="4">
        <f t="shared" si="21"/>
        <v>58379.161309999996</v>
      </c>
      <c r="V27" s="4">
        <f t="shared" si="22"/>
        <v>48017.73218</v>
      </c>
      <c r="W27" s="4">
        <f t="shared" si="23"/>
        <v>0</v>
      </c>
      <c r="X27" s="4">
        <f t="shared" si="24"/>
        <v>48017.73218</v>
      </c>
      <c r="Y27" s="4">
        <f t="shared" si="25"/>
        <v>10361.429129999995</v>
      </c>
      <c r="Z27" s="4">
        <f t="shared" si="26"/>
        <v>25066.131269999998</v>
      </c>
      <c r="AA27" s="4">
        <f t="shared" si="27"/>
        <v>12346.005019999999</v>
      </c>
      <c r="AB27" s="4">
        <f t="shared" si="28"/>
        <v>258078.41541</v>
      </c>
      <c r="AD27" s="54"/>
      <c r="AE27" s="58" t="s">
        <v>363</v>
      </c>
      <c r="AF27" s="59">
        <v>148644816.98000002</v>
      </c>
      <c r="AG27" s="59">
        <v>112743485.75</v>
      </c>
      <c r="AH27" s="59">
        <v>112743485.75</v>
      </c>
      <c r="AI27" s="59">
        <v>104231848.89</v>
      </c>
      <c r="AJ27" s="59">
        <v>6491880.78</v>
      </c>
      <c r="AK27" s="59">
        <v>4204269.16</v>
      </c>
      <c r="AL27" s="59">
        <v>2287611.62</v>
      </c>
      <c r="AM27" s="59">
        <v>1581016.09</v>
      </c>
      <c r="AN27" s="59">
        <v>438739.99</v>
      </c>
      <c r="AO27" s="59">
        <v>0</v>
      </c>
      <c r="AP27" s="59">
        <v>0</v>
      </c>
      <c r="AQ27" s="59">
        <v>2303660.79</v>
      </c>
      <c r="AR27" s="59">
        <v>33597670.44</v>
      </c>
      <c r="AS27" s="59">
        <v>13622608.76</v>
      </c>
      <c r="AT27" s="59">
        <v>19692.07</v>
      </c>
      <c r="AU27" s="59">
        <v>58379161.309999995</v>
      </c>
      <c r="AV27" s="59">
        <v>48017732.18</v>
      </c>
      <c r="AW27" s="59">
        <v>0</v>
      </c>
      <c r="AX27" s="59">
        <v>48017732.18</v>
      </c>
      <c r="AY27" s="59">
        <v>10361429.129999995</v>
      </c>
      <c r="AZ27" s="59">
        <v>25066131.27</v>
      </c>
      <c r="BA27" s="59">
        <v>12346005.02</v>
      </c>
      <c r="BB27" s="59">
        <v>0</v>
      </c>
      <c r="BC27" s="59">
        <v>258078415.41</v>
      </c>
      <c r="BE27" s="61" t="s">
        <v>364</v>
      </c>
      <c r="BF27" s="21" t="s">
        <v>294</v>
      </c>
      <c r="BG27" s="54"/>
      <c r="BH27" s="58" t="s">
        <v>363</v>
      </c>
      <c r="BI27" s="59">
        <v>148644816.98000002</v>
      </c>
      <c r="BJ27" s="59">
        <v>112743485.75</v>
      </c>
      <c r="BK27" s="59">
        <v>112743485.75</v>
      </c>
      <c r="BL27" s="59">
        <v>104231848.89</v>
      </c>
      <c r="BM27" s="59">
        <v>6491880.78</v>
      </c>
      <c r="BN27" s="59">
        <v>4204269.16</v>
      </c>
      <c r="BO27" s="59">
        <v>2287611.62</v>
      </c>
      <c r="BP27" s="59">
        <v>1581016.09</v>
      </c>
      <c r="BQ27" s="59">
        <v>438739.99</v>
      </c>
      <c r="BR27" s="59">
        <v>0</v>
      </c>
      <c r="BS27" s="59">
        <v>0</v>
      </c>
      <c r="BT27" s="59">
        <v>2303660.79</v>
      </c>
      <c r="BU27" s="59">
        <v>33597670.44</v>
      </c>
      <c r="BV27" s="59">
        <v>13622608.76</v>
      </c>
      <c r="BW27" s="59">
        <v>19692.07</v>
      </c>
      <c r="BX27" s="59">
        <v>58379161.309999995</v>
      </c>
      <c r="BY27" s="59">
        <v>48017732.18</v>
      </c>
      <c r="BZ27" s="59">
        <v>0</v>
      </c>
      <c r="CA27" s="59">
        <v>48017732.18</v>
      </c>
      <c r="CB27" s="59">
        <v>10361429.129999995</v>
      </c>
      <c r="CC27" s="59">
        <v>25066131.27</v>
      </c>
      <c r="CD27" s="59">
        <v>12346005.02</v>
      </c>
      <c r="CE27" s="59">
        <v>0</v>
      </c>
      <c r="CF27" s="59">
        <v>258078415.41</v>
      </c>
    </row>
    <row r="28" spans="2:84" ht="16.5" customHeight="1">
      <c r="B28" s="21" t="s">
        <v>52</v>
      </c>
      <c r="C28" s="57"/>
      <c r="D28" s="4">
        <f t="shared" si="6"/>
        <v>35136.53867</v>
      </c>
      <c r="E28" s="4">
        <f t="shared" si="7"/>
        <v>35136.53867</v>
      </c>
      <c r="F28" s="4">
        <f t="shared" si="8"/>
        <v>35136.53867</v>
      </c>
      <c r="G28" s="4">
        <f t="shared" si="9"/>
        <v>8143.91557</v>
      </c>
      <c r="H28" s="4">
        <f t="shared" si="10"/>
        <v>26982.41176</v>
      </c>
      <c r="I28" s="4">
        <f t="shared" si="11"/>
        <v>26982.41176</v>
      </c>
      <c r="J28" s="4">
        <f t="shared" si="12"/>
        <v>0</v>
      </c>
      <c r="K28" s="4">
        <f t="shared" si="13"/>
        <v>0</v>
      </c>
      <c r="L28" s="4">
        <f t="shared" si="14"/>
        <v>10.21134</v>
      </c>
      <c r="M28" s="4">
        <f t="shared" si="15"/>
        <v>0</v>
      </c>
      <c r="N28" s="4">
        <f t="shared" si="16"/>
        <v>0</v>
      </c>
      <c r="O28" s="4">
        <f t="shared" si="17"/>
        <v>0</v>
      </c>
      <c r="P28" s="21" t="s">
        <v>52</v>
      </c>
      <c r="Q28" s="57"/>
      <c r="R28" s="4">
        <f t="shared" si="18"/>
        <v>0</v>
      </c>
      <c r="S28" s="4">
        <f t="shared" si="19"/>
        <v>0</v>
      </c>
      <c r="T28" s="4">
        <f t="shared" si="20"/>
        <v>946.4804499999999</v>
      </c>
      <c r="U28" s="4">
        <f t="shared" si="21"/>
        <v>852.43112</v>
      </c>
      <c r="V28" s="4">
        <f t="shared" si="22"/>
        <v>348.31493</v>
      </c>
      <c r="W28" s="4">
        <f t="shared" si="23"/>
        <v>0</v>
      </c>
      <c r="X28" s="4">
        <f t="shared" si="24"/>
        <v>348.31493</v>
      </c>
      <c r="Y28" s="4">
        <f t="shared" si="25"/>
        <v>504.11619</v>
      </c>
      <c r="Z28" s="4">
        <f t="shared" si="26"/>
        <v>165.46485</v>
      </c>
      <c r="AA28" s="4">
        <f t="shared" si="27"/>
        <v>2730.91419</v>
      </c>
      <c r="AB28" s="4">
        <f t="shared" si="28"/>
        <v>39831.82928</v>
      </c>
      <c r="AD28" s="54"/>
      <c r="AE28" s="8" t="s">
        <v>365</v>
      </c>
      <c r="AF28" s="59">
        <v>35136538.67</v>
      </c>
      <c r="AG28" s="59">
        <v>35136538.67</v>
      </c>
      <c r="AH28" s="59">
        <v>35136538.67</v>
      </c>
      <c r="AI28" s="59">
        <v>8143915.57</v>
      </c>
      <c r="AJ28" s="59">
        <v>26982411.759999998</v>
      </c>
      <c r="AK28" s="59">
        <v>26982411.759999998</v>
      </c>
      <c r="AL28" s="59">
        <v>0</v>
      </c>
      <c r="AM28" s="59">
        <v>0</v>
      </c>
      <c r="AN28" s="59">
        <v>10211.34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946480.45</v>
      </c>
      <c r="AU28" s="59">
        <v>852431.12</v>
      </c>
      <c r="AV28" s="59">
        <v>348314.93</v>
      </c>
      <c r="AW28" s="59">
        <v>0</v>
      </c>
      <c r="AX28" s="59">
        <v>348314.93</v>
      </c>
      <c r="AY28" s="59">
        <v>504116.19</v>
      </c>
      <c r="AZ28" s="59">
        <v>165464.85</v>
      </c>
      <c r="BA28" s="59">
        <v>2730914.19</v>
      </c>
      <c r="BB28" s="59">
        <v>0</v>
      </c>
      <c r="BC28" s="59">
        <v>39831829.28</v>
      </c>
      <c r="BE28" s="58" t="s">
        <v>366</v>
      </c>
      <c r="BF28" s="21" t="s">
        <v>52</v>
      </c>
      <c r="BG28" s="54"/>
      <c r="BH28" s="8" t="s">
        <v>365</v>
      </c>
      <c r="BI28" s="59">
        <v>35136538.67</v>
      </c>
      <c r="BJ28" s="59">
        <v>35136538.67</v>
      </c>
      <c r="BK28" s="59">
        <v>35136538.67</v>
      </c>
      <c r="BL28" s="59">
        <v>8143915.57</v>
      </c>
      <c r="BM28" s="59">
        <v>26982411.759999998</v>
      </c>
      <c r="BN28" s="59">
        <v>26982411.759999998</v>
      </c>
      <c r="BO28" s="59">
        <v>0</v>
      </c>
      <c r="BP28" s="59">
        <v>0</v>
      </c>
      <c r="BQ28" s="59">
        <v>10211.34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946480.45</v>
      </c>
      <c r="BX28" s="59">
        <v>852431.12</v>
      </c>
      <c r="BY28" s="59">
        <v>348314.93</v>
      </c>
      <c r="BZ28" s="59">
        <v>0</v>
      </c>
      <c r="CA28" s="59">
        <v>348314.93</v>
      </c>
      <c r="CB28" s="59">
        <v>504116.19</v>
      </c>
      <c r="CC28" s="59">
        <v>165464.85</v>
      </c>
      <c r="CD28" s="59">
        <v>2730914.19</v>
      </c>
      <c r="CE28" s="59">
        <v>0</v>
      </c>
      <c r="CF28" s="59">
        <v>39831829.28</v>
      </c>
    </row>
    <row r="29" spans="2:84" ht="16.5" customHeight="1">
      <c r="B29" s="21" t="s">
        <v>367</v>
      </c>
      <c r="C29" s="57"/>
      <c r="D29" s="4">
        <f t="shared" si="6"/>
        <v>0</v>
      </c>
      <c r="E29" s="4">
        <f t="shared" si="7"/>
        <v>0</v>
      </c>
      <c r="F29" s="4">
        <f t="shared" si="8"/>
        <v>0</v>
      </c>
      <c r="G29" s="4">
        <f t="shared" si="9"/>
        <v>0</v>
      </c>
      <c r="H29" s="4">
        <f t="shared" si="10"/>
        <v>0</v>
      </c>
      <c r="I29" s="4">
        <f t="shared" si="11"/>
        <v>0</v>
      </c>
      <c r="J29" s="4">
        <f t="shared" si="12"/>
        <v>0</v>
      </c>
      <c r="K29" s="4">
        <f t="shared" si="13"/>
        <v>0</v>
      </c>
      <c r="L29" s="4">
        <f t="shared" si="14"/>
        <v>0</v>
      </c>
      <c r="M29" s="4">
        <f t="shared" si="15"/>
        <v>0</v>
      </c>
      <c r="N29" s="4">
        <f t="shared" si="16"/>
        <v>0</v>
      </c>
      <c r="O29" s="4">
        <f t="shared" si="17"/>
        <v>0</v>
      </c>
      <c r="P29" s="21" t="s">
        <v>367</v>
      </c>
      <c r="Q29" s="57"/>
      <c r="R29" s="4">
        <f t="shared" si="18"/>
        <v>0</v>
      </c>
      <c r="S29" s="4">
        <f t="shared" si="19"/>
        <v>0</v>
      </c>
      <c r="T29" s="4">
        <f t="shared" si="20"/>
        <v>0</v>
      </c>
      <c r="U29" s="4">
        <f t="shared" si="21"/>
        <v>0</v>
      </c>
      <c r="V29" s="4">
        <f t="shared" si="22"/>
        <v>0</v>
      </c>
      <c r="W29" s="4">
        <f t="shared" si="23"/>
        <v>0</v>
      </c>
      <c r="X29" s="4">
        <f t="shared" si="24"/>
        <v>0</v>
      </c>
      <c r="Y29" s="4">
        <f t="shared" si="25"/>
        <v>0</v>
      </c>
      <c r="Z29" s="4">
        <f t="shared" si="26"/>
        <v>0</v>
      </c>
      <c r="AA29" s="4">
        <f t="shared" si="27"/>
        <v>0</v>
      </c>
      <c r="AB29" s="4">
        <f t="shared" si="28"/>
        <v>0</v>
      </c>
      <c r="AD29" s="54"/>
      <c r="AE29" s="58" t="s">
        <v>368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E29" s="58" t="s">
        <v>363</v>
      </c>
      <c r="BF29" s="21" t="s">
        <v>367</v>
      </c>
      <c r="BG29" s="54"/>
      <c r="BH29" s="58" t="s">
        <v>368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</row>
    <row r="30" spans="2:84" ht="16.5" customHeight="1">
      <c r="B30" s="21" t="s">
        <v>53</v>
      </c>
      <c r="C30" s="57"/>
      <c r="D30" s="4">
        <f t="shared" si="6"/>
        <v>35106.111339999996</v>
      </c>
      <c r="E30" s="4">
        <f t="shared" si="7"/>
        <v>35106.111339999996</v>
      </c>
      <c r="F30" s="4">
        <f t="shared" si="8"/>
        <v>35106.111339999996</v>
      </c>
      <c r="G30" s="4">
        <f t="shared" si="9"/>
        <v>35106.111339999996</v>
      </c>
      <c r="H30" s="4">
        <f t="shared" si="10"/>
        <v>0</v>
      </c>
      <c r="I30" s="4">
        <f t="shared" si="11"/>
        <v>0</v>
      </c>
      <c r="J30" s="4">
        <f t="shared" si="12"/>
        <v>0</v>
      </c>
      <c r="K30" s="4">
        <f t="shared" si="13"/>
        <v>0</v>
      </c>
      <c r="L30" s="4">
        <f t="shared" si="14"/>
        <v>0</v>
      </c>
      <c r="M30" s="4">
        <f t="shared" si="15"/>
        <v>0</v>
      </c>
      <c r="N30" s="4">
        <f t="shared" si="16"/>
        <v>0</v>
      </c>
      <c r="O30" s="4">
        <f t="shared" si="17"/>
        <v>0</v>
      </c>
      <c r="P30" s="21" t="s">
        <v>53</v>
      </c>
      <c r="Q30" s="57"/>
      <c r="R30" s="4">
        <f t="shared" si="18"/>
        <v>0</v>
      </c>
      <c r="S30" s="4">
        <f t="shared" si="19"/>
        <v>2662.28098</v>
      </c>
      <c r="T30" s="4">
        <f t="shared" si="20"/>
        <v>2323.46687</v>
      </c>
      <c r="U30" s="4">
        <f t="shared" si="21"/>
        <v>17118.008959999996</v>
      </c>
      <c r="V30" s="4">
        <f t="shared" si="22"/>
        <v>12443.43501</v>
      </c>
      <c r="W30" s="4">
        <f t="shared" si="23"/>
        <v>3641.09354</v>
      </c>
      <c r="X30" s="4">
        <f t="shared" si="24"/>
        <v>8802.341470000001</v>
      </c>
      <c r="Y30" s="4">
        <f t="shared" si="25"/>
        <v>4674.57395</v>
      </c>
      <c r="Z30" s="4">
        <f t="shared" si="26"/>
        <v>3820.50437</v>
      </c>
      <c r="AA30" s="4">
        <f t="shared" si="27"/>
        <v>6239.8145700000005</v>
      </c>
      <c r="AB30" s="4">
        <f t="shared" si="28"/>
        <v>67270.18709</v>
      </c>
      <c r="AD30" s="54"/>
      <c r="AE30" s="58" t="s">
        <v>369</v>
      </c>
      <c r="AF30" s="59">
        <v>35106111.339999996</v>
      </c>
      <c r="AG30" s="59">
        <v>35106111.339999996</v>
      </c>
      <c r="AH30" s="59">
        <v>35106111.339999996</v>
      </c>
      <c r="AI30" s="59">
        <v>35106111.339999996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2662280.98</v>
      </c>
      <c r="AT30" s="59">
        <v>2323466.87</v>
      </c>
      <c r="AU30" s="59">
        <v>17118008.959999997</v>
      </c>
      <c r="AV30" s="59">
        <v>12443435.01</v>
      </c>
      <c r="AW30" s="59">
        <v>3641093.54</v>
      </c>
      <c r="AX30" s="59">
        <v>8802341.47</v>
      </c>
      <c r="AY30" s="59">
        <v>4674573.95</v>
      </c>
      <c r="AZ30" s="59">
        <v>3820504.37</v>
      </c>
      <c r="BA30" s="59">
        <v>6239814.57</v>
      </c>
      <c r="BB30" s="59">
        <v>0</v>
      </c>
      <c r="BC30" s="59">
        <v>67270187.09</v>
      </c>
      <c r="BE30" s="58" t="s">
        <v>370</v>
      </c>
      <c r="BF30" s="21" t="s">
        <v>53</v>
      </c>
      <c r="BG30" s="54"/>
      <c r="BH30" s="58" t="s">
        <v>369</v>
      </c>
      <c r="BI30" s="59">
        <v>35106111.339999996</v>
      </c>
      <c r="BJ30" s="59">
        <v>35106111.339999996</v>
      </c>
      <c r="BK30" s="59">
        <v>35106111.339999996</v>
      </c>
      <c r="BL30" s="59">
        <v>35106111.339999996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2662280.98</v>
      </c>
      <c r="BW30" s="59">
        <v>2323466.87</v>
      </c>
      <c r="BX30" s="59">
        <v>17118008.959999997</v>
      </c>
      <c r="BY30" s="59">
        <v>12443435.01</v>
      </c>
      <c r="BZ30" s="59">
        <v>3641093.54</v>
      </c>
      <c r="CA30" s="59">
        <v>8802341.47</v>
      </c>
      <c r="CB30" s="59">
        <v>4674573.95</v>
      </c>
      <c r="CC30" s="59">
        <v>3820504.37</v>
      </c>
      <c r="CD30" s="59">
        <v>6239814.57</v>
      </c>
      <c r="CE30" s="59">
        <v>0</v>
      </c>
      <c r="CF30" s="59">
        <v>67270187.09</v>
      </c>
    </row>
    <row r="31" spans="2:84" ht="16.5" customHeight="1">
      <c r="B31" s="21" t="s">
        <v>54</v>
      </c>
      <c r="C31" s="57"/>
      <c r="D31" s="4">
        <f t="shared" si="6"/>
        <v>101703.01006999999</v>
      </c>
      <c r="E31" s="4">
        <f t="shared" si="7"/>
        <v>100475.13573000001</v>
      </c>
      <c r="F31" s="4">
        <f t="shared" si="8"/>
        <v>100475.13573000001</v>
      </c>
      <c r="G31" s="4">
        <f t="shared" si="9"/>
        <v>63231.365309999994</v>
      </c>
      <c r="H31" s="4">
        <f t="shared" si="10"/>
        <v>31211.850039999998</v>
      </c>
      <c r="I31" s="4">
        <f t="shared" si="11"/>
        <v>30101.683370000002</v>
      </c>
      <c r="J31" s="4">
        <f t="shared" si="12"/>
        <v>1110.1666699999998</v>
      </c>
      <c r="K31" s="4">
        <f t="shared" si="13"/>
        <v>5983.68679</v>
      </c>
      <c r="L31" s="4">
        <f t="shared" si="14"/>
        <v>48.23359</v>
      </c>
      <c r="M31" s="4">
        <f t="shared" si="15"/>
        <v>0</v>
      </c>
      <c r="N31" s="4">
        <f t="shared" si="16"/>
        <v>0</v>
      </c>
      <c r="O31" s="4">
        <f t="shared" si="17"/>
        <v>1227.87434</v>
      </c>
      <c r="P31" s="21" t="s">
        <v>54</v>
      </c>
      <c r="Q31" s="57"/>
      <c r="R31" s="4">
        <f t="shared" si="18"/>
        <v>0</v>
      </c>
      <c r="S31" s="4">
        <f t="shared" si="19"/>
        <v>11887.19085</v>
      </c>
      <c r="T31" s="4">
        <f t="shared" si="20"/>
        <v>59848.00929000001</v>
      </c>
      <c r="U31" s="4">
        <f t="shared" si="21"/>
        <v>63459.1198</v>
      </c>
      <c r="V31" s="4">
        <f t="shared" si="22"/>
        <v>60039.308690000005</v>
      </c>
      <c r="W31" s="4">
        <f t="shared" si="23"/>
        <v>20.492780000008644</v>
      </c>
      <c r="X31" s="4">
        <f t="shared" si="24"/>
        <v>60018.81591</v>
      </c>
      <c r="Y31" s="4">
        <f t="shared" si="25"/>
        <v>3419.811109999992</v>
      </c>
      <c r="Z31" s="4">
        <f t="shared" si="26"/>
        <v>13394.21247</v>
      </c>
      <c r="AA31" s="4">
        <f t="shared" si="27"/>
        <v>1574.88804</v>
      </c>
      <c r="AB31" s="4">
        <f t="shared" si="28"/>
        <v>251866.43052000002</v>
      </c>
      <c r="AD31" s="54"/>
      <c r="AE31" s="58" t="s">
        <v>371</v>
      </c>
      <c r="AF31" s="59">
        <v>101703010.07</v>
      </c>
      <c r="AG31" s="59">
        <v>100475135.73</v>
      </c>
      <c r="AH31" s="59">
        <v>100475135.73</v>
      </c>
      <c r="AI31" s="59">
        <v>63231365.309999995</v>
      </c>
      <c r="AJ31" s="59">
        <v>31211850.04</v>
      </c>
      <c r="AK31" s="59">
        <v>30101683.37</v>
      </c>
      <c r="AL31" s="59">
        <v>1110166.67</v>
      </c>
      <c r="AM31" s="59">
        <v>5983686.79</v>
      </c>
      <c r="AN31" s="59">
        <v>48233.59</v>
      </c>
      <c r="AO31" s="59">
        <v>0</v>
      </c>
      <c r="AP31" s="59">
        <v>0</v>
      </c>
      <c r="AQ31" s="59">
        <v>1227874.34</v>
      </c>
      <c r="AR31" s="59">
        <v>0</v>
      </c>
      <c r="AS31" s="59">
        <v>11887190.850000001</v>
      </c>
      <c r="AT31" s="59">
        <v>59848009.29000001</v>
      </c>
      <c r="AU31" s="59">
        <v>63459119.8</v>
      </c>
      <c r="AV31" s="59">
        <v>60039308.690000005</v>
      </c>
      <c r="AW31" s="59">
        <v>20492.780000008643</v>
      </c>
      <c r="AX31" s="59">
        <v>60018815.91</v>
      </c>
      <c r="AY31" s="59">
        <v>3419811.109999992</v>
      </c>
      <c r="AZ31" s="59">
        <v>13394212.47</v>
      </c>
      <c r="BA31" s="59">
        <v>1574888.04</v>
      </c>
      <c r="BB31" s="59">
        <v>0</v>
      </c>
      <c r="BC31" s="59">
        <v>251866430.52</v>
      </c>
      <c r="BE31" s="58" t="s">
        <v>371</v>
      </c>
      <c r="BF31" s="21" t="s">
        <v>54</v>
      </c>
      <c r="BG31" s="54"/>
      <c r="BH31" s="58" t="s">
        <v>371</v>
      </c>
      <c r="BI31" s="59">
        <v>101703010.07</v>
      </c>
      <c r="BJ31" s="59">
        <v>100475135.73</v>
      </c>
      <c r="BK31" s="59">
        <v>100475135.73</v>
      </c>
      <c r="BL31" s="59">
        <v>63231365.309999995</v>
      </c>
      <c r="BM31" s="59">
        <v>31211850.04</v>
      </c>
      <c r="BN31" s="59">
        <v>30101683.37</v>
      </c>
      <c r="BO31" s="59">
        <v>1110166.67</v>
      </c>
      <c r="BP31" s="59">
        <v>5983686.79</v>
      </c>
      <c r="BQ31" s="59">
        <v>48233.59</v>
      </c>
      <c r="BR31" s="59">
        <v>0</v>
      </c>
      <c r="BS31" s="59">
        <v>0</v>
      </c>
      <c r="BT31" s="59">
        <v>1227874.34</v>
      </c>
      <c r="BU31" s="59">
        <v>0</v>
      </c>
      <c r="BV31" s="59">
        <v>11887190.850000001</v>
      </c>
      <c r="BW31" s="59">
        <v>59848009.29000001</v>
      </c>
      <c r="BX31" s="59">
        <v>63459119.8</v>
      </c>
      <c r="BY31" s="59">
        <v>60039308.690000005</v>
      </c>
      <c r="BZ31" s="59">
        <v>20492.780000008643</v>
      </c>
      <c r="CA31" s="59">
        <v>60018815.91</v>
      </c>
      <c r="CB31" s="59">
        <v>3419811.109999992</v>
      </c>
      <c r="CC31" s="59">
        <v>13394212.47</v>
      </c>
      <c r="CD31" s="59">
        <v>1574888.04</v>
      </c>
      <c r="CE31" s="59">
        <v>0</v>
      </c>
      <c r="CF31" s="59">
        <v>251866430.52</v>
      </c>
    </row>
    <row r="32" spans="2:84" ht="16.5" customHeight="1">
      <c r="B32" s="21" t="s">
        <v>55</v>
      </c>
      <c r="C32" s="57"/>
      <c r="D32" s="4">
        <f t="shared" si="6"/>
        <v>5670.82549</v>
      </c>
      <c r="E32" s="4">
        <f t="shared" si="7"/>
        <v>2000.95937</v>
      </c>
      <c r="F32" s="4">
        <f t="shared" si="8"/>
        <v>2000.95937</v>
      </c>
      <c r="G32" s="4">
        <f t="shared" si="9"/>
        <v>1796.22119</v>
      </c>
      <c r="H32" s="4">
        <f t="shared" si="10"/>
        <v>200</v>
      </c>
      <c r="I32" s="4">
        <f t="shared" si="11"/>
        <v>200</v>
      </c>
      <c r="J32" s="4">
        <f t="shared" si="12"/>
        <v>0</v>
      </c>
      <c r="K32" s="4">
        <f t="shared" si="13"/>
        <v>4.738180000000001</v>
      </c>
      <c r="L32" s="4">
        <f t="shared" si="14"/>
        <v>0</v>
      </c>
      <c r="M32" s="4">
        <f t="shared" si="15"/>
        <v>0</v>
      </c>
      <c r="N32" s="4">
        <f t="shared" si="16"/>
        <v>0</v>
      </c>
      <c r="O32" s="4">
        <f t="shared" si="17"/>
        <v>3669.86612</v>
      </c>
      <c r="P32" s="21" t="s">
        <v>55</v>
      </c>
      <c r="Q32" s="57"/>
      <c r="R32" s="4">
        <f t="shared" si="18"/>
        <v>0</v>
      </c>
      <c r="S32" s="4">
        <f t="shared" si="19"/>
        <v>3.77881</v>
      </c>
      <c r="T32" s="4">
        <f t="shared" si="20"/>
        <v>115.17577</v>
      </c>
      <c r="U32" s="4">
        <f t="shared" si="21"/>
        <v>6057.18051</v>
      </c>
      <c r="V32" s="4">
        <f t="shared" si="22"/>
        <v>338.63059999999996</v>
      </c>
      <c r="W32" s="4">
        <f t="shared" si="23"/>
        <v>338.63059999999996</v>
      </c>
      <c r="X32" s="4">
        <f t="shared" si="24"/>
        <v>0</v>
      </c>
      <c r="Y32" s="4">
        <f t="shared" si="25"/>
        <v>5718.54991</v>
      </c>
      <c r="Z32" s="4">
        <f t="shared" si="26"/>
        <v>2.02832</v>
      </c>
      <c r="AA32" s="4">
        <f t="shared" si="27"/>
        <v>17103.67123</v>
      </c>
      <c r="AB32" s="4">
        <f t="shared" si="28"/>
        <v>28952.660130000004</v>
      </c>
      <c r="AD32" s="54"/>
      <c r="AE32" s="8" t="s">
        <v>372</v>
      </c>
      <c r="AF32" s="59">
        <v>5670825.49</v>
      </c>
      <c r="AG32" s="59">
        <v>2000959.37</v>
      </c>
      <c r="AH32" s="59">
        <v>2000959.37</v>
      </c>
      <c r="AI32" s="59">
        <v>1796221.19</v>
      </c>
      <c r="AJ32" s="59">
        <v>200000</v>
      </c>
      <c r="AK32" s="59">
        <v>200000</v>
      </c>
      <c r="AL32" s="59">
        <v>0</v>
      </c>
      <c r="AM32" s="59">
        <v>4738.18</v>
      </c>
      <c r="AN32" s="59">
        <v>0</v>
      </c>
      <c r="AO32" s="59">
        <v>0</v>
      </c>
      <c r="AP32" s="59">
        <v>0</v>
      </c>
      <c r="AQ32" s="59">
        <v>3669866.12</v>
      </c>
      <c r="AR32" s="59">
        <v>0</v>
      </c>
      <c r="AS32" s="59">
        <v>3778.81</v>
      </c>
      <c r="AT32" s="59">
        <v>115175.77</v>
      </c>
      <c r="AU32" s="59">
        <v>6057180.51</v>
      </c>
      <c r="AV32" s="59">
        <v>338630.6</v>
      </c>
      <c r="AW32" s="59">
        <v>338630.6</v>
      </c>
      <c r="AX32" s="59">
        <v>0</v>
      </c>
      <c r="AY32" s="59">
        <v>5718549.91</v>
      </c>
      <c r="AZ32" s="59">
        <v>2028.32</v>
      </c>
      <c r="BA32" s="59">
        <v>17103671.23</v>
      </c>
      <c r="BB32" s="59">
        <v>0</v>
      </c>
      <c r="BC32" s="59">
        <v>28952660.130000003</v>
      </c>
      <c r="BE32" s="58" t="s">
        <v>373</v>
      </c>
      <c r="BF32" s="21" t="s">
        <v>55</v>
      </c>
      <c r="BG32" s="54"/>
      <c r="BH32" s="8" t="s">
        <v>372</v>
      </c>
      <c r="BI32" s="59">
        <v>5670825.49</v>
      </c>
      <c r="BJ32" s="59">
        <v>2000959.37</v>
      </c>
      <c r="BK32" s="59">
        <v>2000959.37</v>
      </c>
      <c r="BL32" s="59">
        <v>1796221.19</v>
      </c>
      <c r="BM32" s="59">
        <v>200000</v>
      </c>
      <c r="BN32" s="59">
        <v>200000</v>
      </c>
      <c r="BO32" s="59">
        <v>0</v>
      </c>
      <c r="BP32" s="59">
        <v>4738.18</v>
      </c>
      <c r="BQ32" s="59">
        <v>0</v>
      </c>
      <c r="BR32" s="59">
        <v>0</v>
      </c>
      <c r="BS32" s="59">
        <v>0</v>
      </c>
      <c r="BT32" s="59">
        <v>3669866.12</v>
      </c>
      <c r="BU32" s="59">
        <v>0</v>
      </c>
      <c r="BV32" s="59">
        <v>3778.81</v>
      </c>
      <c r="BW32" s="59">
        <v>115175.77</v>
      </c>
      <c r="BX32" s="59">
        <v>6057180.51</v>
      </c>
      <c r="BY32" s="59">
        <v>338630.6</v>
      </c>
      <c r="BZ32" s="59">
        <v>338630.6</v>
      </c>
      <c r="CA32" s="59">
        <v>0</v>
      </c>
      <c r="CB32" s="59">
        <v>5718549.91</v>
      </c>
      <c r="CC32" s="59">
        <v>2028.32</v>
      </c>
      <c r="CD32" s="59">
        <v>17103671.23</v>
      </c>
      <c r="CE32" s="59">
        <v>0</v>
      </c>
      <c r="CF32" s="59">
        <v>28952660.130000003</v>
      </c>
    </row>
    <row r="33" spans="2:84" ht="16.5" customHeight="1">
      <c r="B33" s="21" t="s">
        <v>56</v>
      </c>
      <c r="C33" s="57"/>
      <c r="D33" s="4">
        <f t="shared" si="6"/>
        <v>77044.32118</v>
      </c>
      <c r="E33" s="4">
        <f t="shared" si="7"/>
        <v>77044.32118</v>
      </c>
      <c r="F33" s="4">
        <f t="shared" si="8"/>
        <v>77044.32118</v>
      </c>
      <c r="G33" s="4">
        <f t="shared" si="9"/>
        <v>71745.89077</v>
      </c>
      <c r="H33" s="4">
        <f t="shared" si="10"/>
        <v>5280.657679999999</v>
      </c>
      <c r="I33" s="4">
        <f t="shared" si="11"/>
        <v>5176.37568</v>
      </c>
      <c r="J33" s="4">
        <f t="shared" si="12"/>
        <v>104.282</v>
      </c>
      <c r="K33" s="4">
        <f t="shared" si="13"/>
        <v>-181.8275</v>
      </c>
      <c r="L33" s="4">
        <f t="shared" si="14"/>
        <v>199.60023</v>
      </c>
      <c r="M33" s="4">
        <f t="shared" si="15"/>
        <v>0</v>
      </c>
      <c r="N33" s="4">
        <f t="shared" si="16"/>
        <v>0</v>
      </c>
      <c r="O33" s="4">
        <f t="shared" si="17"/>
        <v>0</v>
      </c>
      <c r="P33" s="21" t="s">
        <v>56</v>
      </c>
      <c r="Q33" s="57"/>
      <c r="R33" s="4">
        <f t="shared" si="18"/>
        <v>0</v>
      </c>
      <c r="S33" s="4">
        <f t="shared" si="19"/>
        <v>203.15326000000002</v>
      </c>
      <c r="T33" s="4">
        <f t="shared" si="20"/>
        <v>4449.35137</v>
      </c>
      <c r="U33" s="4">
        <f t="shared" si="21"/>
        <v>19175.642419999996</v>
      </c>
      <c r="V33" s="4">
        <f t="shared" si="22"/>
        <v>11342.19656</v>
      </c>
      <c r="W33" s="4">
        <f t="shared" si="23"/>
        <v>0</v>
      </c>
      <c r="X33" s="4">
        <f t="shared" si="24"/>
        <v>11342.19656</v>
      </c>
      <c r="Y33" s="4">
        <f t="shared" si="25"/>
        <v>7833.445859999998</v>
      </c>
      <c r="Z33" s="4">
        <f t="shared" si="26"/>
        <v>0</v>
      </c>
      <c r="AA33" s="4">
        <f t="shared" si="27"/>
        <v>12434.71618</v>
      </c>
      <c r="AB33" s="4">
        <f t="shared" si="28"/>
        <v>113307.18441000002</v>
      </c>
      <c r="AD33" s="54"/>
      <c r="AE33" s="58" t="s">
        <v>374</v>
      </c>
      <c r="AF33" s="59">
        <v>77044321.17999999</v>
      </c>
      <c r="AG33" s="59">
        <v>77044321.17999999</v>
      </c>
      <c r="AH33" s="59">
        <v>77044321.17999999</v>
      </c>
      <c r="AI33" s="59">
        <v>71745890.77</v>
      </c>
      <c r="AJ33" s="59">
        <v>5280657.68</v>
      </c>
      <c r="AK33" s="59">
        <v>5176375.68</v>
      </c>
      <c r="AL33" s="59">
        <v>104282</v>
      </c>
      <c r="AM33" s="59">
        <v>-181827.5</v>
      </c>
      <c r="AN33" s="59">
        <v>199600.23</v>
      </c>
      <c r="AO33" s="59">
        <v>0</v>
      </c>
      <c r="AP33" s="59">
        <v>0</v>
      </c>
      <c r="AQ33" s="59">
        <v>0</v>
      </c>
      <c r="AR33" s="59">
        <v>0</v>
      </c>
      <c r="AS33" s="59">
        <v>203153.26</v>
      </c>
      <c r="AT33" s="59">
        <v>4449351.37</v>
      </c>
      <c r="AU33" s="59">
        <v>19175642.419999998</v>
      </c>
      <c r="AV33" s="59">
        <v>11342196.56</v>
      </c>
      <c r="AW33" s="59">
        <v>0</v>
      </c>
      <c r="AX33" s="59">
        <v>11342196.56</v>
      </c>
      <c r="AY33" s="59">
        <v>7833445.859999998</v>
      </c>
      <c r="AZ33" s="59">
        <v>0</v>
      </c>
      <c r="BA33" s="59">
        <v>12434716.18</v>
      </c>
      <c r="BB33" s="59">
        <v>0</v>
      </c>
      <c r="BC33" s="59">
        <v>113307184.41000001</v>
      </c>
      <c r="BE33" s="58" t="s">
        <v>359</v>
      </c>
      <c r="BF33" s="21" t="s">
        <v>56</v>
      </c>
      <c r="BG33" s="54"/>
      <c r="BH33" s="58" t="s">
        <v>374</v>
      </c>
      <c r="BI33" s="59">
        <v>77044321.17999999</v>
      </c>
      <c r="BJ33" s="59">
        <v>77044321.17999999</v>
      </c>
      <c r="BK33" s="59">
        <v>77044321.17999999</v>
      </c>
      <c r="BL33" s="59">
        <v>71745890.77</v>
      </c>
      <c r="BM33" s="59">
        <v>5280657.68</v>
      </c>
      <c r="BN33" s="59">
        <v>5176375.68</v>
      </c>
      <c r="BO33" s="59">
        <v>104282</v>
      </c>
      <c r="BP33" s="59">
        <v>-181827.5</v>
      </c>
      <c r="BQ33" s="59">
        <v>199600.23</v>
      </c>
      <c r="BR33" s="59">
        <v>0</v>
      </c>
      <c r="BS33" s="59">
        <v>0</v>
      </c>
      <c r="BT33" s="59">
        <v>0</v>
      </c>
      <c r="BU33" s="59">
        <v>0</v>
      </c>
      <c r="BV33" s="59">
        <v>203153.26</v>
      </c>
      <c r="BW33" s="59">
        <v>4449351.37</v>
      </c>
      <c r="BX33" s="59">
        <v>19175642.419999998</v>
      </c>
      <c r="BY33" s="59">
        <v>11342196.56</v>
      </c>
      <c r="BZ33" s="59">
        <v>0</v>
      </c>
      <c r="CA33" s="59">
        <v>11342196.56</v>
      </c>
      <c r="CB33" s="59">
        <v>7833445.859999998</v>
      </c>
      <c r="CC33" s="59">
        <v>0</v>
      </c>
      <c r="CD33" s="59">
        <v>12434716.18</v>
      </c>
      <c r="CE33" s="59">
        <v>0</v>
      </c>
      <c r="CF33" s="59">
        <v>113307184.41000001</v>
      </c>
    </row>
    <row r="34" spans="2:110" ht="16.5" customHeight="1">
      <c r="B34" s="21" t="s">
        <v>57</v>
      </c>
      <c r="C34" s="57"/>
      <c r="D34" s="4">
        <f t="shared" si="6"/>
        <v>850124.0032399999</v>
      </c>
      <c r="E34" s="4">
        <f t="shared" si="7"/>
        <v>783442.9297799999</v>
      </c>
      <c r="F34" s="4">
        <f t="shared" si="8"/>
        <v>783442.9297799999</v>
      </c>
      <c r="G34" s="4">
        <f t="shared" si="9"/>
        <v>455155.81359999994</v>
      </c>
      <c r="H34" s="4">
        <f t="shared" si="10"/>
        <v>186795.56459999998</v>
      </c>
      <c r="I34" s="4">
        <f t="shared" si="11"/>
        <v>0</v>
      </c>
      <c r="J34" s="4">
        <f t="shared" si="12"/>
        <v>186795.56459999998</v>
      </c>
      <c r="K34" s="4">
        <f t="shared" si="13"/>
        <v>135093.92652</v>
      </c>
      <c r="L34" s="4">
        <f t="shared" si="14"/>
        <v>6397.62506</v>
      </c>
      <c r="M34" s="4">
        <f t="shared" si="15"/>
        <v>0</v>
      </c>
      <c r="N34" s="4">
        <f t="shared" si="16"/>
        <v>0</v>
      </c>
      <c r="O34" s="4">
        <f t="shared" si="17"/>
        <v>1456.00079</v>
      </c>
      <c r="P34" s="21" t="s">
        <v>57</v>
      </c>
      <c r="Q34" s="57"/>
      <c r="R34" s="4">
        <f t="shared" si="18"/>
        <v>65225.07267</v>
      </c>
      <c r="S34" s="4">
        <f t="shared" si="19"/>
        <v>38407.022730000004</v>
      </c>
      <c r="T34" s="4">
        <f t="shared" si="20"/>
        <v>54587.30917</v>
      </c>
      <c r="U34" s="4">
        <f t="shared" si="21"/>
        <v>317484.4765799999</v>
      </c>
      <c r="V34" s="4">
        <f t="shared" si="22"/>
        <v>280754.91554</v>
      </c>
      <c r="W34" s="4">
        <f t="shared" si="23"/>
        <v>10444.498580000012</v>
      </c>
      <c r="X34" s="4">
        <f t="shared" si="24"/>
        <v>270310.41696</v>
      </c>
      <c r="Y34" s="4">
        <f t="shared" si="25"/>
        <v>36729.56103999994</v>
      </c>
      <c r="Z34" s="4">
        <f t="shared" si="26"/>
        <v>75848.80339</v>
      </c>
      <c r="AA34" s="4">
        <f t="shared" si="27"/>
        <v>43272.95158</v>
      </c>
      <c r="AB34" s="4">
        <f t="shared" si="28"/>
        <v>1379724.56669</v>
      </c>
      <c r="AD34" s="54"/>
      <c r="AE34" s="58" t="s">
        <v>350</v>
      </c>
      <c r="AF34" s="59">
        <v>850124003.2399999</v>
      </c>
      <c r="AG34" s="59">
        <v>783442929.7799999</v>
      </c>
      <c r="AH34" s="59">
        <v>783442929.7799999</v>
      </c>
      <c r="AI34" s="59">
        <v>455155813.59999996</v>
      </c>
      <c r="AJ34" s="59">
        <v>186795564.6</v>
      </c>
      <c r="AK34" s="59">
        <v>0</v>
      </c>
      <c r="AL34" s="59">
        <v>186795564.6</v>
      </c>
      <c r="AM34" s="59">
        <v>135093926.52</v>
      </c>
      <c r="AN34" s="59">
        <v>6397625.0600000005</v>
      </c>
      <c r="AO34" s="59">
        <v>0</v>
      </c>
      <c r="AP34" s="59">
        <v>0</v>
      </c>
      <c r="AQ34" s="59">
        <v>1456000.79</v>
      </c>
      <c r="AR34" s="59">
        <v>65225072.67</v>
      </c>
      <c r="AS34" s="59">
        <v>38407022.730000004</v>
      </c>
      <c r="AT34" s="59">
        <v>54587309.17</v>
      </c>
      <c r="AU34" s="59">
        <v>317484476.5799999</v>
      </c>
      <c r="AV34" s="59">
        <v>280754915.54</v>
      </c>
      <c r="AW34" s="59">
        <v>10444498.580000013</v>
      </c>
      <c r="AX34" s="59">
        <v>270310416.96</v>
      </c>
      <c r="AY34" s="59">
        <v>36729561.03999994</v>
      </c>
      <c r="AZ34" s="59">
        <v>75848803.39</v>
      </c>
      <c r="BA34" s="59">
        <v>43272951.58</v>
      </c>
      <c r="BB34" s="59">
        <v>0</v>
      </c>
      <c r="BC34" s="59">
        <v>1379724566.69</v>
      </c>
      <c r="BE34" s="58" t="s">
        <v>375</v>
      </c>
      <c r="BF34" s="21" t="s">
        <v>57</v>
      </c>
      <c r="BG34" s="54"/>
      <c r="BH34" s="58" t="s">
        <v>350</v>
      </c>
      <c r="BI34" s="59">
        <v>850124003.2399999</v>
      </c>
      <c r="BJ34" s="59">
        <v>783442929.7799999</v>
      </c>
      <c r="BK34" s="59">
        <v>783442929.7799999</v>
      </c>
      <c r="BL34" s="59">
        <v>455155813.59999996</v>
      </c>
      <c r="BM34" s="59">
        <v>186795564.6</v>
      </c>
      <c r="BN34" s="59">
        <v>0</v>
      </c>
      <c r="BO34" s="59">
        <v>186795564.6</v>
      </c>
      <c r="BP34" s="59">
        <v>135093926.52</v>
      </c>
      <c r="BQ34" s="59">
        <v>6397625.0600000005</v>
      </c>
      <c r="BR34" s="59">
        <v>0</v>
      </c>
      <c r="BS34" s="59">
        <v>0</v>
      </c>
      <c r="BT34" s="59">
        <v>1456000.79</v>
      </c>
      <c r="BU34" s="59">
        <v>65225072.67</v>
      </c>
      <c r="BV34" s="59">
        <v>38407022.730000004</v>
      </c>
      <c r="BW34" s="59">
        <v>54587309.17</v>
      </c>
      <c r="BX34" s="59">
        <v>317484476.5799999</v>
      </c>
      <c r="BY34" s="59">
        <v>280754915.54</v>
      </c>
      <c r="BZ34" s="59">
        <v>10444498.580000013</v>
      </c>
      <c r="CA34" s="59">
        <v>270310416.96</v>
      </c>
      <c r="CB34" s="59">
        <v>36729561.03999994</v>
      </c>
      <c r="CC34" s="59">
        <v>75848803.39</v>
      </c>
      <c r="CD34" s="59">
        <v>43272951.58</v>
      </c>
      <c r="CE34" s="59">
        <v>0</v>
      </c>
      <c r="CF34" s="59">
        <v>1379724566.69</v>
      </c>
      <c r="CH34" s="58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</row>
    <row r="35" spans="2:110" ht="16.5" customHeight="1">
      <c r="B35" s="21" t="s">
        <v>58</v>
      </c>
      <c r="C35" s="57"/>
      <c r="D35" s="4">
        <f t="shared" si="6"/>
        <v>243265.29499000002</v>
      </c>
      <c r="E35" s="4">
        <f t="shared" si="7"/>
        <v>218971.11453</v>
      </c>
      <c r="F35" s="4">
        <f t="shared" si="8"/>
        <v>218971.11453</v>
      </c>
      <c r="G35" s="4">
        <f t="shared" si="9"/>
        <v>204179.05216999998</v>
      </c>
      <c r="H35" s="4">
        <f t="shared" si="10"/>
        <v>16288.69652</v>
      </c>
      <c r="I35" s="4">
        <f t="shared" si="11"/>
        <v>11755.342289999999</v>
      </c>
      <c r="J35" s="4">
        <f t="shared" si="12"/>
        <v>4533.354230000001</v>
      </c>
      <c r="K35" s="4">
        <f t="shared" si="13"/>
        <v>-2635.54794</v>
      </c>
      <c r="L35" s="4">
        <f t="shared" si="14"/>
        <v>1138.91378</v>
      </c>
      <c r="M35" s="4">
        <f t="shared" si="15"/>
        <v>0</v>
      </c>
      <c r="N35" s="4">
        <f t="shared" si="16"/>
        <v>0</v>
      </c>
      <c r="O35" s="4">
        <f t="shared" si="17"/>
        <v>403.41939</v>
      </c>
      <c r="P35" s="21" t="s">
        <v>58</v>
      </c>
      <c r="Q35" s="57"/>
      <c r="R35" s="4">
        <f t="shared" si="18"/>
        <v>23890.76107</v>
      </c>
      <c r="S35" s="4">
        <f t="shared" si="19"/>
        <v>52850.88276000001</v>
      </c>
      <c r="T35" s="4">
        <f t="shared" si="20"/>
        <v>13435.60238</v>
      </c>
      <c r="U35" s="4">
        <f t="shared" si="21"/>
        <v>189282.53334</v>
      </c>
      <c r="V35" s="4">
        <f t="shared" si="22"/>
        <v>176249.13243</v>
      </c>
      <c r="W35" s="4">
        <f t="shared" si="23"/>
        <v>23423.543860000013</v>
      </c>
      <c r="X35" s="4">
        <f t="shared" si="24"/>
        <v>152825.58857</v>
      </c>
      <c r="Y35" s="4">
        <f t="shared" si="25"/>
        <v>13033.400909999997</v>
      </c>
      <c r="Z35" s="4">
        <f t="shared" si="26"/>
        <v>146156.94447</v>
      </c>
      <c r="AA35" s="4">
        <f t="shared" si="27"/>
        <v>37254.35094999999</v>
      </c>
      <c r="AB35" s="4">
        <f t="shared" si="28"/>
        <v>682245.60889</v>
      </c>
      <c r="AD35" s="54"/>
      <c r="AE35" s="56" t="s">
        <v>338</v>
      </c>
      <c r="AF35" s="59">
        <v>243265294.99</v>
      </c>
      <c r="AG35" s="59">
        <v>218971114.53</v>
      </c>
      <c r="AH35" s="59">
        <v>218971114.53</v>
      </c>
      <c r="AI35" s="59">
        <v>204179052.17</v>
      </c>
      <c r="AJ35" s="59">
        <v>16288696.52</v>
      </c>
      <c r="AK35" s="59">
        <v>11755342.29</v>
      </c>
      <c r="AL35" s="59">
        <v>4533354.23</v>
      </c>
      <c r="AM35" s="59">
        <v>-2635547.94</v>
      </c>
      <c r="AN35" s="59">
        <v>1138913.78</v>
      </c>
      <c r="AO35" s="59">
        <v>0</v>
      </c>
      <c r="AP35" s="59">
        <v>0</v>
      </c>
      <c r="AQ35" s="59">
        <v>403419.39</v>
      </c>
      <c r="AR35" s="59">
        <v>23890761.07</v>
      </c>
      <c r="AS35" s="59">
        <v>52850882.760000005</v>
      </c>
      <c r="AT35" s="59">
        <v>13435602.38</v>
      </c>
      <c r="AU35" s="59">
        <v>189282533.34</v>
      </c>
      <c r="AV35" s="59">
        <v>176249132.43</v>
      </c>
      <c r="AW35" s="59">
        <v>23423543.860000014</v>
      </c>
      <c r="AX35" s="59">
        <v>152825588.57</v>
      </c>
      <c r="AY35" s="59">
        <v>13033400.909999996</v>
      </c>
      <c r="AZ35" s="59">
        <v>146156944.47</v>
      </c>
      <c r="BA35" s="59">
        <v>37254350.949999996</v>
      </c>
      <c r="BB35" s="59">
        <v>0</v>
      </c>
      <c r="BC35" s="59">
        <v>682245608.89</v>
      </c>
      <c r="BE35" s="58" t="s">
        <v>376</v>
      </c>
      <c r="BF35" s="21" t="s">
        <v>58</v>
      </c>
      <c r="BG35" s="54"/>
      <c r="BH35" s="56" t="s">
        <v>338</v>
      </c>
      <c r="BI35" s="59">
        <v>243265294.99</v>
      </c>
      <c r="BJ35" s="59">
        <v>218971114.53</v>
      </c>
      <c r="BK35" s="59">
        <v>218971114.53</v>
      </c>
      <c r="BL35" s="59">
        <v>204179052.17</v>
      </c>
      <c r="BM35" s="59">
        <v>16288696.52</v>
      </c>
      <c r="BN35" s="59">
        <v>11755342.29</v>
      </c>
      <c r="BO35" s="59">
        <v>4533354.23</v>
      </c>
      <c r="BP35" s="59">
        <v>-2635547.94</v>
      </c>
      <c r="BQ35" s="59">
        <v>1138913.78</v>
      </c>
      <c r="BR35" s="59">
        <v>0</v>
      </c>
      <c r="BS35" s="59">
        <v>0</v>
      </c>
      <c r="BT35" s="59">
        <v>403419.39</v>
      </c>
      <c r="BU35" s="59">
        <v>23890761.07</v>
      </c>
      <c r="BV35" s="59">
        <v>52850882.760000005</v>
      </c>
      <c r="BW35" s="59">
        <v>13435602.38</v>
      </c>
      <c r="BX35" s="59">
        <v>189282533.34</v>
      </c>
      <c r="BY35" s="59">
        <v>176249132.43</v>
      </c>
      <c r="BZ35" s="59">
        <v>23423543.860000014</v>
      </c>
      <c r="CA35" s="59">
        <v>152825588.57</v>
      </c>
      <c r="CB35" s="59">
        <v>13033400.909999996</v>
      </c>
      <c r="CC35" s="59">
        <v>146156944.47</v>
      </c>
      <c r="CD35" s="59">
        <v>37254350.949999996</v>
      </c>
      <c r="CE35" s="59">
        <v>0</v>
      </c>
      <c r="CF35" s="59">
        <v>682245608.89</v>
      </c>
      <c r="CH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</row>
    <row r="36" spans="2:110" ht="16.5" customHeight="1">
      <c r="B36" s="21" t="s">
        <v>377</v>
      </c>
      <c r="C36" s="57"/>
      <c r="D36" s="4">
        <f t="shared" si="6"/>
        <v>0</v>
      </c>
      <c r="E36" s="4">
        <f t="shared" si="7"/>
        <v>0</v>
      </c>
      <c r="F36" s="4">
        <f t="shared" si="8"/>
        <v>0</v>
      </c>
      <c r="G36" s="4">
        <f t="shared" si="9"/>
        <v>0</v>
      </c>
      <c r="H36" s="4">
        <f t="shared" si="10"/>
        <v>0</v>
      </c>
      <c r="I36" s="4">
        <f t="shared" si="11"/>
        <v>0</v>
      </c>
      <c r="J36" s="4">
        <f t="shared" si="12"/>
        <v>0</v>
      </c>
      <c r="K36" s="4">
        <f t="shared" si="13"/>
        <v>0</v>
      </c>
      <c r="L36" s="4">
        <f t="shared" si="14"/>
        <v>0</v>
      </c>
      <c r="M36" s="4">
        <f t="shared" si="15"/>
        <v>0</v>
      </c>
      <c r="N36" s="4">
        <f t="shared" si="16"/>
        <v>0</v>
      </c>
      <c r="O36" s="4">
        <f t="shared" si="17"/>
        <v>0</v>
      </c>
      <c r="P36" s="21" t="s">
        <v>377</v>
      </c>
      <c r="Q36" s="57"/>
      <c r="R36" s="4">
        <f t="shared" si="18"/>
        <v>0</v>
      </c>
      <c r="S36" s="4">
        <f t="shared" si="19"/>
        <v>0</v>
      </c>
      <c r="T36" s="4">
        <f t="shared" si="20"/>
        <v>0</v>
      </c>
      <c r="U36" s="4">
        <f t="shared" si="21"/>
        <v>0</v>
      </c>
      <c r="V36" s="4">
        <f t="shared" si="22"/>
        <v>0</v>
      </c>
      <c r="W36" s="4">
        <f t="shared" si="23"/>
        <v>0</v>
      </c>
      <c r="X36" s="4">
        <f t="shared" si="24"/>
        <v>0</v>
      </c>
      <c r="Y36" s="4">
        <f t="shared" si="25"/>
        <v>0</v>
      </c>
      <c r="Z36" s="4">
        <f t="shared" si="26"/>
        <v>0</v>
      </c>
      <c r="AA36" s="4">
        <f t="shared" si="27"/>
        <v>0</v>
      </c>
      <c r="AB36" s="4">
        <f t="shared" si="28"/>
        <v>0</v>
      </c>
      <c r="AD36" s="54"/>
      <c r="AE36" s="58" t="s">
        <v>378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E36" s="58" t="s">
        <v>346</v>
      </c>
      <c r="BF36" s="21" t="s">
        <v>377</v>
      </c>
      <c r="BG36" s="54"/>
      <c r="BH36" s="58" t="s">
        <v>378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H36" s="60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</row>
    <row r="37" spans="2:84" ht="16.5" customHeight="1">
      <c r="B37" s="21" t="s">
        <v>59</v>
      </c>
      <c r="C37" s="57"/>
      <c r="D37" s="4">
        <f t="shared" si="6"/>
        <v>189930.93944</v>
      </c>
      <c r="E37" s="4">
        <f t="shared" si="7"/>
        <v>119514.04133</v>
      </c>
      <c r="F37" s="4">
        <f t="shared" si="8"/>
        <v>119514.04133</v>
      </c>
      <c r="G37" s="4">
        <f t="shared" si="9"/>
        <v>49938.339329999995</v>
      </c>
      <c r="H37" s="4">
        <f t="shared" si="10"/>
        <v>48078.10755</v>
      </c>
      <c r="I37" s="4">
        <f t="shared" si="11"/>
        <v>33322.98429</v>
      </c>
      <c r="J37" s="4">
        <f t="shared" si="12"/>
        <v>14755.12326</v>
      </c>
      <c r="K37" s="4">
        <f t="shared" si="13"/>
        <v>20606.966479999995</v>
      </c>
      <c r="L37" s="4">
        <f t="shared" si="14"/>
        <v>890.62797</v>
      </c>
      <c r="M37" s="4">
        <f t="shared" si="15"/>
        <v>0</v>
      </c>
      <c r="N37" s="4">
        <f t="shared" si="16"/>
        <v>0</v>
      </c>
      <c r="O37" s="4">
        <f t="shared" si="17"/>
        <v>2378.9004</v>
      </c>
      <c r="P37" s="21" t="s">
        <v>59</v>
      </c>
      <c r="Q37" s="57"/>
      <c r="R37" s="4">
        <f t="shared" si="18"/>
        <v>68037.99771000001</v>
      </c>
      <c r="S37" s="4">
        <f t="shared" si="19"/>
        <v>25632.42766</v>
      </c>
      <c r="T37" s="4">
        <f t="shared" si="20"/>
        <v>3244.87871</v>
      </c>
      <c r="U37" s="4">
        <f t="shared" si="21"/>
        <v>16475.2621</v>
      </c>
      <c r="V37" s="4">
        <f t="shared" si="22"/>
        <v>12621.77833</v>
      </c>
      <c r="W37" s="4">
        <f t="shared" si="23"/>
        <v>0</v>
      </c>
      <c r="X37" s="4">
        <f t="shared" si="24"/>
        <v>12621.77833</v>
      </c>
      <c r="Y37" s="4">
        <f t="shared" si="25"/>
        <v>3853.48377</v>
      </c>
      <c r="Z37" s="4">
        <f t="shared" si="26"/>
        <v>72600.90084999999</v>
      </c>
      <c r="AA37" s="4">
        <f t="shared" si="27"/>
        <v>8890.103050000002</v>
      </c>
      <c r="AB37" s="4">
        <f t="shared" si="28"/>
        <v>316774.51181</v>
      </c>
      <c r="AD37" s="54"/>
      <c r="AE37" s="58" t="s">
        <v>347</v>
      </c>
      <c r="AF37" s="59">
        <v>189930939.44</v>
      </c>
      <c r="AG37" s="59">
        <v>119514041.33</v>
      </c>
      <c r="AH37" s="59">
        <v>119514041.33</v>
      </c>
      <c r="AI37" s="59">
        <v>49938339.33</v>
      </c>
      <c r="AJ37" s="59">
        <v>48078107.55</v>
      </c>
      <c r="AK37" s="59">
        <v>33322984.29</v>
      </c>
      <c r="AL37" s="59">
        <v>14755123.26</v>
      </c>
      <c r="AM37" s="59">
        <v>20606966.479999997</v>
      </c>
      <c r="AN37" s="59">
        <v>890627.97</v>
      </c>
      <c r="AO37" s="59">
        <v>0</v>
      </c>
      <c r="AP37" s="59">
        <v>0</v>
      </c>
      <c r="AQ37" s="59">
        <v>2378900.4</v>
      </c>
      <c r="AR37" s="59">
        <v>68037997.71000001</v>
      </c>
      <c r="AS37" s="59">
        <v>25632427.66</v>
      </c>
      <c r="AT37" s="59">
        <v>3244878.71</v>
      </c>
      <c r="AU37" s="59">
        <v>16475262.1</v>
      </c>
      <c r="AV37" s="59">
        <v>12621778.33</v>
      </c>
      <c r="AW37" s="59">
        <v>0</v>
      </c>
      <c r="AX37" s="59">
        <v>12621778.33</v>
      </c>
      <c r="AY37" s="59">
        <v>3853483.77</v>
      </c>
      <c r="AZ37" s="59">
        <v>72600900.85</v>
      </c>
      <c r="BA37" s="59">
        <v>8890103.05</v>
      </c>
      <c r="BB37" s="59">
        <v>0</v>
      </c>
      <c r="BC37" s="59">
        <v>316774511.81</v>
      </c>
      <c r="BE37" s="56" t="s">
        <v>379</v>
      </c>
      <c r="BF37" s="21" t="s">
        <v>59</v>
      </c>
      <c r="BG37" s="54"/>
      <c r="BH37" s="58" t="s">
        <v>347</v>
      </c>
      <c r="BI37" s="59">
        <v>189930939.44</v>
      </c>
      <c r="BJ37" s="59">
        <v>119514041.33</v>
      </c>
      <c r="BK37" s="59">
        <v>119514041.33</v>
      </c>
      <c r="BL37" s="59">
        <v>49938339.33</v>
      </c>
      <c r="BM37" s="59">
        <v>48078107.55</v>
      </c>
      <c r="BN37" s="59">
        <v>33322984.29</v>
      </c>
      <c r="BO37" s="59">
        <v>14755123.26</v>
      </c>
      <c r="BP37" s="59">
        <v>20606966.479999997</v>
      </c>
      <c r="BQ37" s="59">
        <v>890627.97</v>
      </c>
      <c r="BR37" s="59">
        <v>0</v>
      </c>
      <c r="BS37" s="59">
        <v>0</v>
      </c>
      <c r="BT37" s="59">
        <v>2378900.4</v>
      </c>
      <c r="BU37" s="59">
        <v>68037997.71000001</v>
      </c>
      <c r="BV37" s="59">
        <v>25632427.66</v>
      </c>
      <c r="BW37" s="59">
        <v>3244878.71</v>
      </c>
      <c r="BX37" s="59">
        <v>16475262.1</v>
      </c>
      <c r="BY37" s="59">
        <v>12621778.33</v>
      </c>
      <c r="BZ37" s="59">
        <v>0</v>
      </c>
      <c r="CA37" s="59">
        <v>12621778.33</v>
      </c>
      <c r="CB37" s="59">
        <v>3853483.77</v>
      </c>
      <c r="CC37" s="59">
        <v>72600900.85</v>
      </c>
      <c r="CD37" s="59">
        <v>8890103.05</v>
      </c>
      <c r="CE37" s="59">
        <v>0</v>
      </c>
      <c r="CF37" s="59">
        <v>316774511.81</v>
      </c>
    </row>
    <row r="38" spans="2:84" ht="16.5" customHeight="1">
      <c r="B38" s="21" t="s">
        <v>60</v>
      </c>
      <c r="C38" s="57"/>
      <c r="D38" s="4">
        <f t="shared" si="6"/>
        <v>47486.667700000005</v>
      </c>
      <c r="E38" s="4">
        <f t="shared" si="7"/>
        <v>29730.95184</v>
      </c>
      <c r="F38" s="4">
        <f t="shared" si="8"/>
        <v>29730.95184</v>
      </c>
      <c r="G38" s="4">
        <f t="shared" si="9"/>
        <v>3837.57375</v>
      </c>
      <c r="H38" s="4">
        <f t="shared" si="10"/>
        <v>25876.98534</v>
      </c>
      <c r="I38" s="4">
        <f t="shared" si="11"/>
        <v>25876.98534</v>
      </c>
      <c r="J38" s="4">
        <f t="shared" si="12"/>
        <v>0</v>
      </c>
      <c r="K38" s="4">
        <f t="shared" si="13"/>
        <v>-1.6571900000000002</v>
      </c>
      <c r="L38" s="4">
        <f t="shared" si="14"/>
        <v>18.04994</v>
      </c>
      <c r="M38" s="4">
        <f t="shared" si="15"/>
        <v>0</v>
      </c>
      <c r="N38" s="4">
        <f t="shared" si="16"/>
        <v>0</v>
      </c>
      <c r="O38" s="4">
        <f t="shared" si="17"/>
        <v>0</v>
      </c>
      <c r="P38" s="21" t="s">
        <v>60</v>
      </c>
      <c r="Q38" s="57"/>
      <c r="R38" s="4">
        <f t="shared" si="18"/>
        <v>17755.71586</v>
      </c>
      <c r="S38" s="4">
        <f t="shared" si="19"/>
        <v>1137.62829</v>
      </c>
      <c r="T38" s="4">
        <f t="shared" si="20"/>
        <v>556.70487</v>
      </c>
      <c r="U38" s="4">
        <f t="shared" si="21"/>
        <v>4918.64141</v>
      </c>
      <c r="V38" s="4">
        <f t="shared" si="22"/>
        <v>4479.864280000001</v>
      </c>
      <c r="W38" s="4">
        <f t="shared" si="23"/>
        <v>0</v>
      </c>
      <c r="X38" s="4">
        <f t="shared" si="24"/>
        <v>4479.864280000001</v>
      </c>
      <c r="Y38" s="4">
        <f t="shared" si="25"/>
        <v>438.77713</v>
      </c>
      <c r="Z38" s="4">
        <f t="shared" si="26"/>
        <v>16843.37859</v>
      </c>
      <c r="AA38" s="4">
        <f t="shared" si="27"/>
        <v>2534.38111</v>
      </c>
      <c r="AB38" s="4">
        <f t="shared" si="28"/>
        <v>73477.40196999999</v>
      </c>
      <c r="AD38" s="54"/>
      <c r="AE38" s="58" t="s">
        <v>380</v>
      </c>
      <c r="AF38" s="59">
        <v>47486667.7</v>
      </c>
      <c r="AG38" s="59">
        <v>29730951.84</v>
      </c>
      <c r="AH38" s="59">
        <v>29730951.84</v>
      </c>
      <c r="AI38" s="59">
        <v>3837573.75</v>
      </c>
      <c r="AJ38" s="59">
        <v>25876985.34</v>
      </c>
      <c r="AK38" s="59">
        <v>25876985.34</v>
      </c>
      <c r="AL38" s="59">
        <v>0</v>
      </c>
      <c r="AM38" s="59">
        <v>-1657.19</v>
      </c>
      <c r="AN38" s="59">
        <v>18049.94</v>
      </c>
      <c r="AO38" s="59">
        <v>0</v>
      </c>
      <c r="AP38" s="59">
        <v>0</v>
      </c>
      <c r="AQ38" s="59">
        <v>0</v>
      </c>
      <c r="AR38" s="59">
        <v>17755715.86</v>
      </c>
      <c r="AS38" s="59">
        <v>1137628.29</v>
      </c>
      <c r="AT38" s="59">
        <v>556704.87</v>
      </c>
      <c r="AU38" s="59">
        <v>4918641.41</v>
      </c>
      <c r="AV38" s="59">
        <v>4479864.28</v>
      </c>
      <c r="AW38" s="59">
        <v>0</v>
      </c>
      <c r="AX38" s="59">
        <v>4479864.28</v>
      </c>
      <c r="AY38" s="59">
        <v>438777.13</v>
      </c>
      <c r="AZ38" s="59">
        <v>16843378.59</v>
      </c>
      <c r="BA38" s="59">
        <v>2534381.11</v>
      </c>
      <c r="BB38" s="59">
        <v>0</v>
      </c>
      <c r="BC38" s="59">
        <v>73477401.97</v>
      </c>
      <c r="BE38" s="58" t="s">
        <v>381</v>
      </c>
      <c r="BF38" s="21" t="s">
        <v>60</v>
      </c>
      <c r="BG38" s="54"/>
      <c r="BH38" s="58" t="s">
        <v>380</v>
      </c>
      <c r="BI38" s="59">
        <v>47486667.7</v>
      </c>
      <c r="BJ38" s="59">
        <v>29730951.84</v>
      </c>
      <c r="BK38" s="59">
        <v>29730951.84</v>
      </c>
      <c r="BL38" s="59">
        <v>3837573.75</v>
      </c>
      <c r="BM38" s="59">
        <v>25876985.34</v>
      </c>
      <c r="BN38" s="59">
        <v>25876985.34</v>
      </c>
      <c r="BO38" s="59">
        <v>0</v>
      </c>
      <c r="BP38" s="59">
        <v>-1657.19</v>
      </c>
      <c r="BQ38" s="59">
        <v>18049.94</v>
      </c>
      <c r="BR38" s="59">
        <v>0</v>
      </c>
      <c r="BS38" s="59">
        <v>0</v>
      </c>
      <c r="BT38" s="59">
        <v>0</v>
      </c>
      <c r="BU38" s="59">
        <v>17755715.86</v>
      </c>
      <c r="BV38" s="59">
        <v>1137628.29</v>
      </c>
      <c r="BW38" s="59">
        <v>556704.87</v>
      </c>
      <c r="BX38" s="59">
        <v>4918641.41</v>
      </c>
      <c r="BY38" s="59">
        <v>4479864.28</v>
      </c>
      <c r="BZ38" s="59">
        <v>0</v>
      </c>
      <c r="CA38" s="59">
        <v>4479864.28</v>
      </c>
      <c r="CB38" s="59">
        <v>438777.13</v>
      </c>
      <c r="CC38" s="59">
        <v>16843378.59</v>
      </c>
      <c r="CD38" s="59">
        <v>2534381.11</v>
      </c>
      <c r="CE38" s="59">
        <v>0</v>
      </c>
      <c r="CF38" s="59">
        <v>73477401.97</v>
      </c>
    </row>
    <row r="39" spans="2:110" ht="16.5" customHeight="1">
      <c r="B39" s="21" t="s">
        <v>61</v>
      </c>
      <c r="C39" s="57"/>
      <c r="D39" s="4">
        <f t="shared" si="6"/>
        <v>13494269.56806</v>
      </c>
      <c r="E39" s="4">
        <f t="shared" si="7"/>
        <v>11787886.35417</v>
      </c>
      <c r="F39" s="4">
        <f t="shared" si="8"/>
        <v>11787886.35417</v>
      </c>
      <c r="G39" s="4">
        <f t="shared" si="9"/>
        <v>6933388.4292</v>
      </c>
      <c r="H39" s="4">
        <f t="shared" si="10"/>
        <v>4956564.3646100005</v>
      </c>
      <c r="I39" s="4">
        <f t="shared" si="11"/>
        <v>3792004.78046</v>
      </c>
      <c r="J39" s="4">
        <f t="shared" si="12"/>
        <v>1164559.5841499998</v>
      </c>
      <c r="K39" s="4">
        <f t="shared" si="13"/>
        <v>-218523.47623</v>
      </c>
      <c r="L39" s="4">
        <f t="shared" si="14"/>
        <v>163440.02658</v>
      </c>
      <c r="M39" s="4">
        <f t="shared" si="15"/>
        <v>46982.98999</v>
      </c>
      <c r="N39" s="4">
        <f t="shared" si="16"/>
        <v>0</v>
      </c>
      <c r="O39" s="4">
        <f t="shared" si="17"/>
        <v>774614.8267000001</v>
      </c>
      <c r="P39" s="21" t="s">
        <v>61</v>
      </c>
      <c r="Q39" s="57"/>
      <c r="R39" s="4">
        <f t="shared" si="18"/>
        <v>931768.38719</v>
      </c>
      <c r="S39" s="4">
        <f t="shared" si="19"/>
        <v>633578.6869399999</v>
      </c>
      <c r="T39" s="4">
        <f t="shared" si="20"/>
        <v>43666.77017</v>
      </c>
      <c r="U39" s="4">
        <f t="shared" si="21"/>
        <v>4870884.46061</v>
      </c>
      <c r="V39" s="4">
        <f t="shared" si="22"/>
        <v>4656308.0280100005</v>
      </c>
      <c r="W39" s="4">
        <f t="shared" si="23"/>
        <v>252064.41221000004</v>
      </c>
      <c r="X39" s="4">
        <f t="shared" si="24"/>
        <v>4404243.6158</v>
      </c>
      <c r="Y39" s="4">
        <f t="shared" si="25"/>
        <v>214576.43260000038</v>
      </c>
      <c r="Z39" s="4">
        <f t="shared" si="26"/>
        <v>1956360.5567100001</v>
      </c>
      <c r="AA39" s="4">
        <f t="shared" si="27"/>
        <v>1663416.87396</v>
      </c>
      <c r="AB39" s="4">
        <f t="shared" si="28"/>
        <v>22662176.91645</v>
      </c>
      <c r="AD39" s="54"/>
      <c r="AE39" s="58" t="s">
        <v>382</v>
      </c>
      <c r="AF39" s="59">
        <v>13494269568.06</v>
      </c>
      <c r="AG39" s="59">
        <v>11787886354.17</v>
      </c>
      <c r="AH39" s="59">
        <v>11787886354.17</v>
      </c>
      <c r="AI39" s="59">
        <v>6933388429.2</v>
      </c>
      <c r="AJ39" s="59">
        <v>4956564364.610001</v>
      </c>
      <c r="AK39" s="59">
        <v>3792004780.46</v>
      </c>
      <c r="AL39" s="59">
        <v>1164559584.1499999</v>
      </c>
      <c r="AM39" s="59">
        <v>-218523476.23</v>
      </c>
      <c r="AN39" s="59">
        <v>163440026.58</v>
      </c>
      <c r="AO39" s="59">
        <v>46982989.99</v>
      </c>
      <c r="AP39" s="59">
        <v>0</v>
      </c>
      <c r="AQ39" s="59">
        <v>774614826.7</v>
      </c>
      <c r="AR39" s="59">
        <v>931768387.19</v>
      </c>
      <c r="AS39" s="59">
        <v>633578686.9399999</v>
      </c>
      <c r="AT39" s="59">
        <v>43666770.17</v>
      </c>
      <c r="AU39" s="59">
        <v>4870884460.610001</v>
      </c>
      <c r="AV39" s="59">
        <v>4656308028.01</v>
      </c>
      <c r="AW39" s="59">
        <v>252064412.21000004</v>
      </c>
      <c r="AX39" s="59">
        <v>4404243615.8</v>
      </c>
      <c r="AY39" s="59">
        <v>214576432.60000038</v>
      </c>
      <c r="AZ39" s="59">
        <v>1956360556.71</v>
      </c>
      <c r="BA39" s="59">
        <v>1663416873.96</v>
      </c>
      <c r="BB39" s="59">
        <v>0</v>
      </c>
      <c r="BC39" s="59">
        <v>22662176916.45</v>
      </c>
      <c r="BE39" s="58" t="s">
        <v>383</v>
      </c>
      <c r="BF39" s="21" t="s">
        <v>61</v>
      </c>
      <c r="BG39" s="54"/>
      <c r="BH39" s="58" t="s">
        <v>382</v>
      </c>
      <c r="BI39" s="59">
        <v>13494269568.06</v>
      </c>
      <c r="BJ39" s="59">
        <v>11787886354.17</v>
      </c>
      <c r="BK39" s="59">
        <v>11787886354.17</v>
      </c>
      <c r="BL39" s="59">
        <v>6933388429.2</v>
      </c>
      <c r="BM39" s="59">
        <v>4956564364.610001</v>
      </c>
      <c r="BN39" s="59">
        <v>3792004780.46</v>
      </c>
      <c r="BO39" s="59">
        <v>1164559584.1499999</v>
      </c>
      <c r="BP39" s="59">
        <v>-218523476.23</v>
      </c>
      <c r="BQ39" s="59">
        <v>163440026.58</v>
      </c>
      <c r="BR39" s="59">
        <v>46982989.99</v>
      </c>
      <c r="BS39" s="59">
        <v>0</v>
      </c>
      <c r="BT39" s="59">
        <v>774614826.7</v>
      </c>
      <c r="BU39" s="59">
        <v>931768387.19</v>
      </c>
      <c r="BV39" s="59">
        <v>633578686.9399999</v>
      </c>
      <c r="BW39" s="59">
        <v>43666770.17</v>
      </c>
      <c r="BX39" s="59">
        <v>4870884460.610001</v>
      </c>
      <c r="BY39" s="59">
        <v>4656308028.01</v>
      </c>
      <c r="BZ39" s="59">
        <v>252064412.21000004</v>
      </c>
      <c r="CA39" s="59">
        <v>4404243615.8</v>
      </c>
      <c r="CB39" s="59">
        <v>214576432.60000038</v>
      </c>
      <c r="CC39" s="59">
        <v>1956360556.71</v>
      </c>
      <c r="CD39" s="59">
        <v>1663416873.96</v>
      </c>
      <c r="CE39" s="59">
        <v>0</v>
      </c>
      <c r="CF39" s="59">
        <v>22662176916.45</v>
      </c>
      <c r="CH39" s="58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</row>
    <row r="40" spans="2:110" ht="16.5" customHeight="1">
      <c r="B40" s="21" t="s">
        <v>308</v>
      </c>
      <c r="C40" s="57"/>
      <c r="D40" s="4">
        <f t="shared" si="6"/>
        <v>10385.587800000001</v>
      </c>
      <c r="E40" s="4">
        <f t="shared" si="7"/>
        <v>10385.587800000001</v>
      </c>
      <c r="F40" s="4">
        <f t="shared" si="8"/>
        <v>10385.587800000001</v>
      </c>
      <c r="G40" s="4">
        <f t="shared" si="9"/>
        <v>10111.86768</v>
      </c>
      <c r="H40" s="4">
        <f t="shared" si="10"/>
        <v>254.19</v>
      </c>
      <c r="I40" s="4">
        <f t="shared" si="11"/>
        <v>0</v>
      </c>
      <c r="J40" s="4">
        <f t="shared" si="12"/>
        <v>254.19</v>
      </c>
      <c r="K40" s="4">
        <f t="shared" si="13"/>
        <v>19.53012</v>
      </c>
      <c r="L40" s="4">
        <f t="shared" si="14"/>
        <v>0</v>
      </c>
      <c r="M40" s="4">
        <f t="shared" si="15"/>
        <v>0</v>
      </c>
      <c r="N40" s="4">
        <f t="shared" si="16"/>
        <v>0</v>
      </c>
      <c r="O40" s="4">
        <f t="shared" si="17"/>
        <v>0</v>
      </c>
      <c r="P40" s="21" t="s">
        <v>308</v>
      </c>
      <c r="Q40" s="57"/>
      <c r="R40" s="4">
        <f t="shared" si="18"/>
        <v>0</v>
      </c>
      <c r="S40" s="4">
        <f t="shared" si="19"/>
        <v>36.21423</v>
      </c>
      <c r="T40" s="4">
        <f t="shared" si="20"/>
        <v>226.92935999999997</v>
      </c>
      <c r="U40" s="4">
        <f t="shared" si="21"/>
        <v>2673.49402</v>
      </c>
      <c r="V40" s="4">
        <f t="shared" si="22"/>
        <v>1149.3888200000001</v>
      </c>
      <c r="W40" s="4">
        <f t="shared" si="23"/>
        <v>1149.3888200000001</v>
      </c>
      <c r="X40" s="4">
        <f t="shared" si="24"/>
        <v>0</v>
      </c>
      <c r="Y40" s="4">
        <f t="shared" si="25"/>
        <v>1524.1052</v>
      </c>
      <c r="Z40" s="4">
        <f t="shared" si="26"/>
        <v>1863.5201599999998</v>
      </c>
      <c r="AA40" s="4">
        <f t="shared" si="27"/>
        <v>11524.161870000002</v>
      </c>
      <c r="AB40" s="4">
        <f t="shared" si="28"/>
        <v>26709.90744</v>
      </c>
      <c r="AD40" s="54"/>
      <c r="AE40" s="58" t="s">
        <v>384</v>
      </c>
      <c r="AF40" s="59">
        <v>10385587.8</v>
      </c>
      <c r="AG40" s="59">
        <v>10385587.8</v>
      </c>
      <c r="AH40" s="59">
        <v>10385587.8</v>
      </c>
      <c r="AI40" s="59">
        <v>10111867.68</v>
      </c>
      <c r="AJ40" s="59">
        <v>254190</v>
      </c>
      <c r="AK40" s="59">
        <v>0</v>
      </c>
      <c r="AL40" s="59">
        <v>254190</v>
      </c>
      <c r="AM40" s="59">
        <v>19530.12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36214.23</v>
      </c>
      <c r="AT40" s="59">
        <v>226929.36</v>
      </c>
      <c r="AU40" s="59">
        <v>2673494.02</v>
      </c>
      <c r="AV40" s="59">
        <v>1149388.82</v>
      </c>
      <c r="AW40" s="59">
        <v>1149388.82</v>
      </c>
      <c r="AX40" s="59">
        <v>0</v>
      </c>
      <c r="AY40" s="59">
        <v>1524105.2</v>
      </c>
      <c r="AZ40" s="59">
        <v>1863520.16</v>
      </c>
      <c r="BA40" s="59">
        <v>11524161.870000001</v>
      </c>
      <c r="BB40" s="59">
        <v>0</v>
      </c>
      <c r="BC40" s="59">
        <v>26709907.439999998</v>
      </c>
      <c r="BE40" s="58" t="s">
        <v>382</v>
      </c>
      <c r="BF40" s="21" t="s">
        <v>308</v>
      </c>
      <c r="BG40" s="54"/>
      <c r="BH40" s="58" t="s">
        <v>384</v>
      </c>
      <c r="BI40" s="59">
        <v>10385587.8</v>
      </c>
      <c r="BJ40" s="59">
        <v>10385587.8</v>
      </c>
      <c r="BK40" s="59">
        <v>10385587.8</v>
      </c>
      <c r="BL40" s="59">
        <v>10111867.68</v>
      </c>
      <c r="BM40" s="59">
        <v>254190</v>
      </c>
      <c r="BN40" s="59">
        <v>0</v>
      </c>
      <c r="BO40" s="59">
        <v>254190</v>
      </c>
      <c r="BP40" s="59">
        <v>19530.12</v>
      </c>
      <c r="BQ40" s="59">
        <v>0</v>
      </c>
      <c r="BR40" s="59">
        <v>0</v>
      </c>
      <c r="BS40" s="59">
        <v>0</v>
      </c>
      <c r="BT40" s="59">
        <v>0</v>
      </c>
      <c r="BU40" s="59">
        <v>0</v>
      </c>
      <c r="BV40" s="59">
        <v>36214.23</v>
      </c>
      <c r="BW40" s="59">
        <v>226929.36</v>
      </c>
      <c r="BX40" s="59">
        <v>2673494.02</v>
      </c>
      <c r="BY40" s="59">
        <v>1149388.82</v>
      </c>
      <c r="BZ40" s="59">
        <v>1149388.82</v>
      </c>
      <c r="CA40" s="59">
        <v>0</v>
      </c>
      <c r="CB40" s="59">
        <v>1524105.2</v>
      </c>
      <c r="CC40" s="59">
        <v>1863520.16</v>
      </c>
      <c r="CD40" s="59">
        <v>11524161.870000001</v>
      </c>
      <c r="CE40" s="59">
        <v>0</v>
      </c>
      <c r="CF40" s="59">
        <v>26709907.439999998</v>
      </c>
      <c r="CH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</row>
    <row r="41" spans="2:110" ht="16.5" customHeight="1">
      <c r="B41" s="21" t="s">
        <v>62</v>
      </c>
      <c r="C41" s="57"/>
      <c r="D41" s="4">
        <f t="shared" si="6"/>
        <v>496412.71207999997</v>
      </c>
      <c r="E41" s="4">
        <f t="shared" si="7"/>
        <v>447483.53040999995</v>
      </c>
      <c r="F41" s="4">
        <f t="shared" si="8"/>
        <v>447483.53040999995</v>
      </c>
      <c r="G41" s="4">
        <f t="shared" si="9"/>
        <v>379870.86309</v>
      </c>
      <c r="H41" s="4">
        <f t="shared" si="10"/>
        <v>63423.80352</v>
      </c>
      <c r="I41" s="4">
        <f t="shared" si="11"/>
        <v>63423.80352</v>
      </c>
      <c r="J41" s="4">
        <f t="shared" si="12"/>
        <v>0</v>
      </c>
      <c r="K41" s="4">
        <f t="shared" si="13"/>
        <v>-919.81127</v>
      </c>
      <c r="L41" s="4">
        <f t="shared" si="14"/>
        <v>5108.67507</v>
      </c>
      <c r="M41" s="4">
        <f t="shared" si="15"/>
        <v>0</v>
      </c>
      <c r="N41" s="4">
        <f t="shared" si="16"/>
        <v>0</v>
      </c>
      <c r="O41" s="4">
        <f t="shared" si="17"/>
        <v>0</v>
      </c>
      <c r="P41" s="21" t="s">
        <v>62</v>
      </c>
      <c r="Q41" s="57"/>
      <c r="R41" s="4">
        <f t="shared" si="18"/>
        <v>48929.181670000005</v>
      </c>
      <c r="S41" s="4">
        <f t="shared" si="19"/>
        <v>116.76821000000001</v>
      </c>
      <c r="T41" s="4">
        <f t="shared" si="20"/>
        <v>2978.37783</v>
      </c>
      <c r="U41" s="4">
        <f t="shared" si="21"/>
        <v>35829.93934999999</v>
      </c>
      <c r="V41" s="4">
        <f t="shared" si="22"/>
        <v>28308.13092</v>
      </c>
      <c r="W41" s="4">
        <f t="shared" si="23"/>
        <v>28308.13092</v>
      </c>
      <c r="X41" s="4">
        <f t="shared" si="24"/>
        <v>0</v>
      </c>
      <c r="Y41" s="4">
        <f t="shared" si="25"/>
        <v>7521.808429999996</v>
      </c>
      <c r="Z41" s="4">
        <f t="shared" si="26"/>
        <v>36150.77279000001</v>
      </c>
      <c r="AA41" s="4">
        <f t="shared" si="27"/>
        <v>19212.638170000002</v>
      </c>
      <c r="AB41" s="4">
        <f t="shared" si="28"/>
        <v>590701.20843</v>
      </c>
      <c r="AD41" s="54"/>
      <c r="AE41" s="58" t="s">
        <v>385</v>
      </c>
      <c r="AF41" s="59">
        <v>496412712.08</v>
      </c>
      <c r="AG41" s="59">
        <v>447483530.40999997</v>
      </c>
      <c r="AH41" s="59">
        <v>447483530.40999997</v>
      </c>
      <c r="AI41" s="59">
        <v>379870863.09</v>
      </c>
      <c r="AJ41" s="59">
        <v>63423803.52</v>
      </c>
      <c r="AK41" s="59">
        <v>63423803.52</v>
      </c>
      <c r="AL41" s="59">
        <v>0</v>
      </c>
      <c r="AM41" s="59">
        <v>-919811.27</v>
      </c>
      <c r="AN41" s="59">
        <v>5108675.07</v>
      </c>
      <c r="AO41" s="59">
        <v>0</v>
      </c>
      <c r="AP41" s="59">
        <v>0</v>
      </c>
      <c r="AQ41" s="59">
        <v>0</v>
      </c>
      <c r="AR41" s="59">
        <v>48929181.67</v>
      </c>
      <c r="AS41" s="59">
        <v>116768.21</v>
      </c>
      <c r="AT41" s="59">
        <v>2978377.83</v>
      </c>
      <c r="AU41" s="59">
        <v>35829939.349999994</v>
      </c>
      <c r="AV41" s="59">
        <v>28308130.919999998</v>
      </c>
      <c r="AW41" s="59">
        <v>28308130.919999998</v>
      </c>
      <c r="AX41" s="59">
        <v>0</v>
      </c>
      <c r="AY41" s="59">
        <v>7521808.429999996</v>
      </c>
      <c r="AZ41" s="59">
        <v>36150772.79000001</v>
      </c>
      <c r="BA41" s="59">
        <v>19212638.17</v>
      </c>
      <c r="BB41" s="59">
        <v>0</v>
      </c>
      <c r="BC41" s="59">
        <v>590701208.43</v>
      </c>
      <c r="BE41" s="58" t="s">
        <v>378</v>
      </c>
      <c r="BF41" s="21" t="s">
        <v>62</v>
      </c>
      <c r="BG41" s="54"/>
      <c r="BH41" s="58" t="s">
        <v>385</v>
      </c>
      <c r="BI41" s="59">
        <v>496412712.08</v>
      </c>
      <c r="BJ41" s="59">
        <v>447483530.40999997</v>
      </c>
      <c r="BK41" s="59">
        <v>447483530.40999997</v>
      </c>
      <c r="BL41" s="59">
        <v>379870863.09</v>
      </c>
      <c r="BM41" s="59">
        <v>63423803.52</v>
      </c>
      <c r="BN41" s="59">
        <v>63423803.52</v>
      </c>
      <c r="BO41" s="59">
        <v>0</v>
      </c>
      <c r="BP41" s="59">
        <v>-919811.27</v>
      </c>
      <c r="BQ41" s="59">
        <v>5108675.07</v>
      </c>
      <c r="BR41" s="59">
        <v>0</v>
      </c>
      <c r="BS41" s="59">
        <v>0</v>
      </c>
      <c r="BT41" s="59">
        <v>0</v>
      </c>
      <c r="BU41" s="59">
        <v>48929181.67</v>
      </c>
      <c r="BV41" s="59">
        <v>116768.21</v>
      </c>
      <c r="BW41" s="59">
        <v>2978377.83</v>
      </c>
      <c r="BX41" s="59">
        <v>35829939.349999994</v>
      </c>
      <c r="BY41" s="59">
        <v>28308130.919999998</v>
      </c>
      <c r="BZ41" s="59">
        <v>28308130.919999998</v>
      </c>
      <c r="CA41" s="59">
        <v>0</v>
      </c>
      <c r="CB41" s="59">
        <v>7521808.429999996</v>
      </c>
      <c r="CC41" s="59">
        <v>36150772.79000001</v>
      </c>
      <c r="CD41" s="59">
        <v>19212638.17</v>
      </c>
      <c r="CE41" s="59">
        <v>0</v>
      </c>
      <c r="CF41" s="59">
        <v>590701208.43</v>
      </c>
      <c r="CH41" s="60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</row>
    <row r="42" spans="2:84" ht="16.5" customHeight="1">
      <c r="B42" s="21" t="s">
        <v>63</v>
      </c>
      <c r="C42" s="57"/>
      <c r="D42" s="4">
        <f t="shared" si="6"/>
        <v>358421.83398999996</v>
      </c>
      <c r="E42" s="4">
        <f t="shared" si="7"/>
        <v>300587.06015000003</v>
      </c>
      <c r="F42" s="4">
        <f t="shared" si="8"/>
        <v>300587.06015000003</v>
      </c>
      <c r="G42" s="4">
        <f t="shared" si="9"/>
        <v>272493.57105</v>
      </c>
      <c r="H42" s="4">
        <f t="shared" si="10"/>
        <v>24983.005510000003</v>
      </c>
      <c r="I42" s="4">
        <f t="shared" si="11"/>
        <v>16066.71886</v>
      </c>
      <c r="J42" s="4">
        <f t="shared" si="12"/>
        <v>8916.28665</v>
      </c>
      <c r="K42" s="4">
        <f t="shared" si="13"/>
        <v>1724.3496599999999</v>
      </c>
      <c r="L42" s="4">
        <f t="shared" si="14"/>
        <v>1386.13393</v>
      </c>
      <c r="M42" s="4">
        <f t="shared" si="15"/>
        <v>0</v>
      </c>
      <c r="N42" s="4">
        <f t="shared" si="16"/>
        <v>0</v>
      </c>
      <c r="O42" s="4">
        <f t="shared" si="17"/>
        <v>11097.05783</v>
      </c>
      <c r="P42" s="21" t="s">
        <v>63</v>
      </c>
      <c r="Q42" s="57"/>
      <c r="R42" s="4">
        <f t="shared" si="18"/>
        <v>46737.71601</v>
      </c>
      <c r="S42" s="4">
        <f t="shared" si="19"/>
        <v>21538.61641</v>
      </c>
      <c r="T42" s="4">
        <f t="shared" si="20"/>
        <v>9259.69966</v>
      </c>
      <c r="U42" s="4">
        <f t="shared" si="21"/>
        <v>62056.88675</v>
      </c>
      <c r="V42" s="4">
        <f t="shared" si="22"/>
        <v>50081.18664</v>
      </c>
      <c r="W42" s="4">
        <f t="shared" si="23"/>
        <v>6573.650840000004</v>
      </c>
      <c r="X42" s="4">
        <f t="shared" si="24"/>
        <v>43507.5358</v>
      </c>
      <c r="Y42" s="4">
        <f t="shared" si="25"/>
        <v>11975.70011</v>
      </c>
      <c r="Z42" s="4">
        <f t="shared" si="26"/>
        <v>49651.890479999995</v>
      </c>
      <c r="AA42" s="4">
        <f t="shared" si="27"/>
        <v>16753.638219999997</v>
      </c>
      <c r="AB42" s="4">
        <f t="shared" si="28"/>
        <v>517682.56551</v>
      </c>
      <c r="AD42" s="54"/>
      <c r="AE42" s="58" t="s">
        <v>375</v>
      </c>
      <c r="AF42" s="59">
        <v>358421833.98999995</v>
      </c>
      <c r="AG42" s="59">
        <v>300587060.15000004</v>
      </c>
      <c r="AH42" s="59">
        <v>300587060.15000004</v>
      </c>
      <c r="AI42" s="59">
        <v>272493571.05</v>
      </c>
      <c r="AJ42" s="59">
        <v>24983005.51</v>
      </c>
      <c r="AK42" s="59">
        <v>16066718.860000001</v>
      </c>
      <c r="AL42" s="59">
        <v>8916286.65</v>
      </c>
      <c r="AM42" s="59">
        <v>1724349.66</v>
      </c>
      <c r="AN42" s="59">
        <v>1386133.93</v>
      </c>
      <c r="AO42" s="59">
        <v>0</v>
      </c>
      <c r="AP42" s="59">
        <v>0</v>
      </c>
      <c r="AQ42" s="59">
        <v>11097057.83</v>
      </c>
      <c r="AR42" s="59">
        <v>46737716.01</v>
      </c>
      <c r="AS42" s="59">
        <v>21538616.41</v>
      </c>
      <c r="AT42" s="59">
        <v>9259699.66</v>
      </c>
      <c r="AU42" s="59">
        <v>62056886.75</v>
      </c>
      <c r="AV42" s="59">
        <v>50081186.64</v>
      </c>
      <c r="AW42" s="59">
        <v>6573650.840000004</v>
      </c>
      <c r="AX42" s="59">
        <v>43507535.8</v>
      </c>
      <c r="AY42" s="59">
        <v>11975700.11</v>
      </c>
      <c r="AZ42" s="59">
        <v>49651890.48</v>
      </c>
      <c r="BA42" s="59">
        <v>16753638.219999999</v>
      </c>
      <c r="BB42" s="59">
        <v>0</v>
      </c>
      <c r="BC42" s="59">
        <v>517682565.51</v>
      </c>
      <c r="BE42" s="58" t="s">
        <v>386</v>
      </c>
      <c r="BF42" s="21" t="s">
        <v>63</v>
      </c>
      <c r="BG42" s="54"/>
      <c r="BH42" s="58" t="s">
        <v>375</v>
      </c>
      <c r="BI42" s="59">
        <v>358421833.98999995</v>
      </c>
      <c r="BJ42" s="59">
        <v>300587060.15000004</v>
      </c>
      <c r="BK42" s="59">
        <v>300587060.15000004</v>
      </c>
      <c r="BL42" s="59">
        <v>272493571.05</v>
      </c>
      <c r="BM42" s="59">
        <v>24983005.51</v>
      </c>
      <c r="BN42" s="59">
        <v>16066718.860000001</v>
      </c>
      <c r="BO42" s="59">
        <v>8916286.65</v>
      </c>
      <c r="BP42" s="59">
        <v>1724349.66</v>
      </c>
      <c r="BQ42" s="59">
        <v>1386133.93</v>
      </c>
      <c r="BR42" s="59">
        <v>0</v>
      </c>
      <c r="BS42" s="59">
        <v>0</v>
      </c>
      <c r="BT42" s="59">
        <v>11097057.83</v>
      </c>
      <c r="BU42" s="59">
        <v>46737716.01</v>
      </c>
      <c r="BV42" s="59">
        <v>21538616.41</v>
      </c>
      <c r="BW42" s="59">
        <v>9259699.66</v>
      </c>
      <c r="BX42" s="59">
        <v>62056886.75</v>
      </c>
      <c r="BY42" s="59">
        <v>50081186.64</v>
      </c>
      <c r="BZ42" s="59">
        <v>6573650.840000004</v>
      </c>
      <c r="CA42" s="59">
        <v>43507535.8</v>
      </c>
      <c r="CB42" s="59">
        <v>11975700.11</v>
      </c>
      <c r="CC42" s="59">
        <v>49651890.48</v>
      </c>
      <c r="CD42" s="59">
        <v>16753638.219999999</v>
      </c>
      <c r="CE42" s="59">
        <v>0</v>
      </c>
      <c r="CF42" s="59">
        <v>517682565.51</v>
      </c>
    </row>
    <row r="43" spans="2:84" ht="16.5" customHeight="1">
      <c r="B43" s="21" t="s">
        <v>64</v>
      </c>
      <c r="C43" s="57"/>
      <c r="D43" s="4">
        <f t="shared" si="6"/>
        <v>297468.30759</v>
      </c>
      <c r="E43" s="4">
        <f t="shared" si="7"/>
        <v>128247.21738</v>
      </c>
      <c r="F43" s="4">
        <f t="shared" si="8"/>
        <v>128247.21738</v>
      </c>
      <c r="G43" s="4">
        <f t="shared" si="9"/>
        <v>63564.38803</v>
      </c>
      <c r="H43" s="4">
        <f t="shared" si="10"/>
        <v>64215.11971</v>
      </c>
      <c r="I43" s="4">
        <f t="shared" si="11"/>
        <v>25095.59286</v>
      </c>
      <c r="J43" s="4">
        <f t="shared" si="12"/>
        <v>39119.526849999995</v>
      </c>
      <c r="K43" s="4">
        <f t="shared" si="13"/>
        <v>-1060.30047</v>
      </c>
      <c r="L43" s="4">
        <f t="shared" si="14"/>
        <v>1528.0101100000002</v>
      </c>
      <c r="M43" s="4">
        <f t="shared" si="15"/>
        <v>0</v>
      </c>
      <c r="N43" s="4">
        <f t="shared" si="16"/>
        <v>0</v>
      </c>
      <c r="O43" s="4">
        <f t="shared" si="17"/>
        <v>2900.5959500000004</v>
      </c>
      <c r="P43" s="21" t="s">
        <v>64</v>
      </c>
      <c r="Q43" s="57"/>
      <c r="R43" s="4">
        <f t="shared" si="18"/>
        <v>166320.49425999998</v>
      </c>
      <c r="S43" s="4">
        <f t="shared" si="19"/>
        <v>36962.98522000001</v>
      </c>
      <c r="T43" s="4">
        <f t="shared" si="20"/>
        <v>2477.04541</v>
      </c>
      <c r="U43" s="4">
        <f t="shared" si="21"/>
        <v>123160.01024</v>
      </c>
      <c r="V43" s="4">
        <f t="shared" si="22"/>
        <v>68325.87677</v>
      </c>
      <c r="W43" s="4">
        <f t="shared" si="23"/>
        <v>5757.035349999994</v>
      </c>
      <c r="X43" s="4">
        <f t="shared" si="24"/>
        <v>62568.841420000004</v>
      </c>
      <c r="Y43" s="4">
        <f t="shared" si="25"/>
        <v>54834.133470000015</v>
      </c>
      <c r="Z43" s="4">
        <f t="shared" si="26"/>
        <v>20907.69369</v>
      </c>
      <c r="AA43" s="4">
        <f t="shared" si="27"/>
        <v>26172.403919999997</v>
      </c>
      <c r="AB43" s="4">
        <f t="shared" si="28"/>
        <v>507148.44607</v>
      </c>
      <c r="AD43" s="54"/>
      <c r="AE43" s="58" t="s">
        <v>354</v>
      </c>
      <c r="AF43" s="59">
        <v>297468307.59</v>
      </c>
      <c r="AG43" s="59">
        <v>128247217.38</v>
      </c>
      <c r="AH43" s="59">
        <v>128247217.38</v>
      </c>
      <c r="AI43" s="59">
        <v>63564388.03</v>
      </c>
      <c r="AJ43" s="59">
        <v>64215119.71</v>
      </c>
      <c r="AK43" s="59">
        <v>25095592.86</v>
      </c>
      <c r="AL43" s="59">
        <v>39119526.849999994</v>
      </c>
      <c r="AM43" s="59">
        <v>-1060300.47</v>
      </c>
      <c r="AN43" s="59">
        <v>1528010.11</v>
      </c>
      <c r="AO43" s="59">
        <v>0</v>
      </c>
      <c r="AP43" s="59">
        <v>0</v>
      </c>
      <c r="AQ43" s="59">
        <v>2900595.95</v>
      </c>
      <c r="AR43" s="59">
        <v>166320494.26</v>
      </c>
      <c r="AS43" s="59">
        <v>36962985.220000006</v>
      </c>
      <c r="AT43" s="59">
        <v>2477045.41</v>
      </c>
      <c r="AU43" s="59">
        <v>123160010.24000001</v>
      </c>
      <c r="AV43" s="59">
        <v>68325876.77</v>
      </c>
      <c r="AW43" s="59">
        <v>5757035.349999994</v>
      </c>
      <c r="AX43" s="59">
        <v>62568841.42</v>
      </c>
      <c r="AY43" s="59">
        <v>54834133.47000001</v>
      </c>
      <c r="AZ43" s="59">
        <v>20907693.69</v>
      </c>
      <c r="BA43" s="59">
        <v>26172403.919999998</v>
      </c>
      <c r="BB43" s="59">
        <v>0</v>
      </c>
      <c r="BC43" s="59">
        <v>507148446.07</v>
      </c>
      <c r="BE43" s="58" t="s">
        <v>387</v>
      </c>
      <c r="BF43" s="21" t="s">
        <v>64</v>
      </c>
      <c r="BG43" s="54"/>
      <c r="BH43" s="58" t="s">
        <v>354</v>
      </c>
      <c r="BI43" s="59">
        <v>297468307.59</v>
      </c>
      <c r="BJ43" s="59">
        <v>128247217.38</v>
      </c>
      <c r="BK43" s="59">
        <v>128247217.38</v>
      </c>
      <c r="BL43" s="59">
        <v>63564388.03</v>
      </c>
      <c r="BM43" s="59">
        <v>64215119.71</v>
      </c>
      <c r="BN43" s="59">
        <v>25095592.86</v>
      </c>
      <c r="BO43" s="59">
        <v>39119526.849999994</v>
      </c>
      <c r="BP43" s="59">
        <v>-1060300.47</v>
      </c>
      <c r="BQ43" s="59">
        <v>1528010.11</v>
      </c>
      <c r="BR43" s="59">
        <v>0</v>
      </c>
      <c r="BS43" s="59">
        <v>0</v>
      </c>
      <c r="BT43" s="59">
        <v>2900595.95</v>
      </c>
      <c r="BU43" s="59">
        <v>166320494.26</v>
      </c>
      <c r="BV43" s="59">
        <v>36962985.220000006</v>
      </c>
      <c r="BW43" s="59">
        <v>2477045.41</v>
      </c>
      <c r="BX43" s="59">
        <v>123160010.24000001</v>
      </c>
      <c r="BY43" s="59">
        <v>68325876.77</v>
      </c>
      <c r="BZ43" s="59">
        <v>5757035.349999994</v>
      </c>
      <c r="CA43" s="59">
        <v>62568841.42</v>
      </c>
      <c r="CB43" s="59">
        <v>54834133.47000001</v>
      </c>
      <c r="CC43" s="59">
        <v>20907693.69</v>
      </c>
      <c r="CD43" s="59">
        <v>26172403.919999998</v>
      </c>
      <c r="CE43" s="59">
        <v>0</v>
      </c>
      <c r="CF43" s="59">
        <v>507148446.07</v>
      </c>
    </row>
    <row r="44" spans="2:84" ht="16.5" customHeight="1">
      <c r="B44" s="21" t="s">
        <v>65</v>
      </c>
      <c r="C44" s="57"/>
      <c r="D44" s="4">
        <f t="shared" si="6"/>
        <v>135529.65458</v>
      </c>
      <c r="E44" s="4">
        <f t="shared" si="7"/>
        <v>107082.95997</v>
      </c>
      <c r="F44" s="4">
        <f t="shared" si="8"/>
        <v>107082.95997</v>
      </c>
      <c r="G44" s="4">
        <f t="shared" si="9"/>
        <v>30407.85442</v>
      </c>
      <c r="H44" s="4">
        <f t="shared" si="10"/>
        <v>79692.33752</v>
      </c>
      <c r="I44" s="4">
        <f t="shared" si="11"/>
        <v>29930.85786</v>
      </c>
      <c r="J44" s="4">
        <f t="shared" si="12"/>
        <v>49761.479660000005</v>
      </c>
      <c r="K44" s="4">
        <f t="shared" si="13"/>
        <v>-3041.62419</v>
      </c>
      <c r="L44" s="4">
        <f t="shared" si="14"/>
        <v>24.392220000000002</v>
      </c>
      <c r="M44" s="4">
        <f t="shared" si="15"/>
        <v>0</v>
      </c>
      <c r="N44" s="4">
        <f t="shared" si="16"/>
        <v>0</v>
      </c>
      <c r="O44" s="4">
        <f t="shared" si="17"/>
        <v>0</v>
      </c>
      <c r="P44" s="21" t="s">
        <v>65</v>
      </c>
      <c r="Q44" s="57"/>
      <c r="R44" s="4">
        <f t="shared" si="18"/>
        <v>28446.694610000002</v>
      </c>
      <c r="S44" s="4">
        <f t="shared" si="19"/>
        <v>6034.981559999999</v>
      </c>
      <c r="T44" s="4">
        <f t="shared" si="20"/>
        <v>5921.34703</v>
      </c>
      <c r="U44" s="4">
        <f t="shared" si="21"/>
        <v>54803.447369999994</v>
      </c>
      <c r="V44" s="4">
        <f t="shared" si="22"/>
        <v>50186.66136</v>
      </c>
      <c r="W44" s="4">
        <f t="shared" si="23"/>
        <v>5766.587490000002</v>
      </c>
      <c r="X44" s="4">
        <f t="shared" si="24"/>
        <v>44420.07387</v>
      </c>
      <c r="Y44" s="4">
        <f t="shared" si="25"/>
        <v>4616.78601</v>
      </c>
      <c r="Z44" s="4">
        <f t="shared" si="26"/>
        <v>15101.16827</v>
      </c>
      <c r="AA44" s="4">
        <f t="shared" si="27"/>
        <v>7487.5905</v>
      </c>
      <c r="AB44" s="4">
        <f t="shared" si="28"/>
        <v>224878.18931000002</v>
      </c>
      <c r="AD44" s="54"/>
      <c r="AE44" s="58" t="s">
        <v>356</v>
      </c>
      <c r="AF44" s="59">
        <v>135529654.58</v>
      </c>
      <c r="AG44" s="59">
        <v>107082959.97</v>
      </c>
      <c r="AH44" s="59">
        <v>107082959.97</v>
      </c>
      <c r="AI44" s="59">
        <v>30407854.419999998</v>
      </c>
      <c r="AJ44" s="59">
        <v>79692337.52</v>
      </c>
      <c r="AK44" s="59">
        <v>29930857.86</v>
      </c>
      <c r="AL44" s="59">
        <v>49761479.660000004</v>
      </c>
      <c r="AM44" s="59">
        <v>-3041624.19</v>
      </c>
      <c r="AN44" s="59">
        <v>24392.22</v>
      </c>
      <c r="AO44" s="59">
        <v>0</v>
      </c>
      <c r="AP44" s="59">
        <v>0</v>
      </c>
      <c r="AQ44" s="59">
        <v>0</v>
      </c>
      <c r="AR44" s="59">
        <v>28446694.610000003</v>
      </c>
      <c r="AS44" s="59">
        <v>6034981.56</v>
      </c>
      <c r="AT44" s="59">
        <v>5921347.03</v>
      </c>
      <c r="AU44" s="59">
        <v>54803447.37</v>
      </c>
      <c r="AV44" s="59">
        <v>50186661.36</v>
      </c>
      <c r="AW44" s="59">
        <v>5766587.490000002</v>
      </c>
      <c r="AX44" s="59">
        <v>44420073.87</v>
      </c>
      <c r="AY44" s="59">
        <v>4616786.01</v>
      </c>
      <c r="AZ44" s="59">
        <v>15101168.27</v>
      </c>
      <c r="BA44" s="59">
        <v>7487590.5</v>
      </c>
      <c r="BB44" s="59">
        <v>0</v>
      </c>
      <c r="BC44" s="59">
        <v>224878189.31</v>
      </c>
      <c r="BE44" s="58" t="s">
        <v>388</v>
      </c>
      <c r="BF44" s="21" t="s">
        <v>65</v>
      </c>
      <c r="BG44" s="54"/>
      <c r="BH44" s="58" t="s">
        <v>356</v>
      </c>
      <c r="BI44" s="59">
        <v>135529654.58</v>
      </c>
      <c r="BJ44" s="59">
        <v>107082959.97</v>
      </c>
      <c r="BK44" s="59">
        <v>107082959.97</v>
      </c>
      <c r="BL44" s="59">
        <v>30407854.419999998</v>
      </c>
      <c r="BM44" s="59">
        <v>79692337.52</v>
      </c>
      <c r="BN44" s="59">
        <v>29930857.86</v>
      </c>
      <c r="BO44" s="59">
        <v>49761479.660000004</v>
      </c>
      <c r="BP44" s="59">
        <v>-3041624.19</v>
      </c>
      <c r="BQ44" s="59">
        <v>24392.22</v>
      </c>
      <c r="BR44" s="59">
        <v>0</v>
      </c>
      <c r="BS44" s="59">
        <v>0</v>
      </c>
      <c r="BT44" s="59">
        <v>0</v>
      </c>
      <c r="BU44" s="59">
        <v>28446694.610000003</v>
      </c>
      <c r="BV44" s="59">
        <v>6034981.56</v>
      </c>
      <c r="BW44" s="59">
        <v>5921347.03</v>
      </c>
      <c r="BX44" s="59">
        <v>54803447.37</v>
      </c>
      <c r="BY44" s="59">
        <v>50186661.36</v>
      </c>
      <c r="BZ44" s="59">
        <v>5766587.490000002</v>
      </c>
      <c r="CA44" s="59">
        <v>44420073.87</v>
      </c>
      <c r="CB44" s="59">
        <v>4616786.01</v>
      </c>
      <c r="CC44" s="59">
        <v>15101168.27</v>
      </c>
      <c r="CD44" s="59">
        <v>7487590.5</v>
      </c>
      <c r="CE44" s="59">
        <v>0</v>
      </c>
      <c r="CF44" s="59">
        <v>224878189.31</v>
      </c>
    </row>
    <row r="45" spans="2:84" ht="16.5" customHeight="1">
      <c r="B45" s="21" t="s">
        <v>66</v>
      </c>
      <c r="C45" s="57"/>
      <c r="D45" s="4">
        <f t="shared" si="6"/>
        <v>5585.6963399999995</v>
      </c>
      <c r="E45" s="4">
        <f t="shared" si="7"/>
        <v>5585.6963399999995</v>
      </c>
      <c r="F45" s="4">
        <f t="shared" si="8"/>
        <v>5585.6963399999995</v>
      </c>
      <c r="G45" s="4">
        <f t="shared" si="9"/>
        <v>5585.6963399999995</v>
      </c>
      <c r="H45" s="4">
        <f t="shared" si="10"/>
        <v>0</v>
      </c>
      <c r="I45" s="4">
        <f t="shared" si="11"/>
        <v>0</v>
      </c>
      <c r="J45" s="4">
        <f t="shared" si="12"/>
        <v>0</v>
      </c>
      <c r="K45" s="4">
        <f t="shared" si="13"/>
        <v>0</v>
      </c>
      <c r="L45" s="4">
        <f t="shared" si="14"/>
        <v>0</v>
      </c>
      <c r="M45" s="4">
        <f t="shared" si="15"/>
        <v>0</v>
      </c>
      <c r="N45" s="4">
        <f t="shared" si="16"/>
        <v>0</v>
      </c>
      <c r="O45" s="4">
        <f t="shared" si="17"/>
        <v>0</v>
      </c>
      <c r="P45" s="21" t="s">
        <v>66</v>
      </c>
      <c r="Q45" s="57"/>
      <c r="R45" s="4">
        <f t="shared" si="18"/>
        <v>0</v>
      </c>
      <c r="S45" s="4">
        <f t="shared" si="19"/>
        <v>109.15365</v>
      </c>
      <c r="T45" s="4">
        <f t="shared" si="20"/>
        <v>-1206.74019</v>
      </c>
      <c r="U45" s="4">
        <f t="shared" si="21"/>
        <v>43102.55317</v>
      </c>
      <c r="V45" s="4">
        <f t="shared" si="22"/>
        <v>33568.85546</v>
      </c>
      <c r="W45" s="4">
        <f t="shared" si="23"/>
        <v>0</v>
      </c>
      <c r="X45" s="4">
        <f t="shared" si="24"/>
        <v>33568.85546</v>
      </c>
      <c r="Y45" s="4">
        <f t="shared" si="25"/>
        <v>9533.69771</v>
      </c>
      <c r="Z45" s="4">
        <f t="shared" si="26"/>
        <v>159.43001</v>
      </c>
      <c r="AA45" s="4">
        <f t="shared" si="27"/>
        <v>116531.52493000001</v>
      </c>
      <c r="AB45" s="4">
        <f t="shared" si="28"/>
        <v>164281.61791</v>
      </c>
      <c r="AD45" s="54"/>
      <c r="AE45" s="60" t="s">
        <v>389</v>
      </c>
      <c r="AF45" s="59">
        <v>5585696.34</v>
      </c>
      <c r="AG45" s="59">
        <v>5585696.34</v>
      </c>
      <c r="AH45" s="59">
        <v>5585696.34</v>
      </c>
      <c r="AI45" s="59">
        <v>5585696.34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109153.65</v>
      </c>
      <c r="AT45" s="59">
        <v>-1206740.19</v>
      </c>
      <c r="AU45" s="59">
        <v>43102553.17</v>
      </c>
      <c r="AV45" s="59">
        <v>33568855.46</v>
      </c>
      <c r="AW45" s="59">
        <v>0</v>
      </c>
      <c r="AX45" s="59">
        <v>33568855.46</v>
      </c>
      <c r="AY45" s="59">
        <v>9533697.71</v>
      </c>
      <c r="AZ45" s="59">
        <v>159430.01</v>
      </c>
      <c r="BA45" s="59">
        <v>116531524.93</v>
      </c>
      <c r="BB45" s="59">
        <v>0</v>
      </c>
      <c r="BC45" s="59">
        <v>164281617.91</v>
      </c>
      <c r="BE45" s="58" t="s">
        <v>390</v>
      </c>
      <c r="BF45" s="21" t="s">
        <v>66</v>
      </c>
      <c r="BG45" s="54"/>
      <c r="BH45" s="60" t="s">
        <v>389</v>
      </c>
      <c r="BI45" s="59">
        <v>5585696.34</v>
      </c>
      <c r="BJ45" s="59">
        <v>5585696.34</v>
      </c>
      <c r="BK45" s="59">
        <v>5585696.34</v>
      </c>
      <c r="BL45" s="59">
        <v>5585696.34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109153.65</v>
      </c>
      <c r="BW45" s="59">
        <v>-1206740.19</v>
      </c>
      <c r="BX45" s="59">
        <v>43102553.17</v>
      </c>
      <c r="BY45" s="59">
        <v>33568855.46</v>
      </c>
      <c r="BZ45" s="59">
        <v>0</v>
      </c>
      <c r="CA45" s="59">
        <v>33568855.46</v>
      </c>
      <c r="CB45" s="59">
        <v>9533697.71</v>
      </c>
      <c r="CC45" s="59">
        <v>159430.01</v>
      </c>
      <c r="CD45" s="59">
        <v>116531524.93</v>
      </c>
      <c r="CE45" s="59">
        <v>0</v>
      </c>
      <c r="CF45" s="59">
        <v>164281617.91</v>
      </c>
    </row>
    <row r="46" spans="2:84" ht="16.5" customHeight="1">
      <c r="B46" s="21" t="s">
        <v>67</v>
      </c>
      <c r="C46" s="57"/>
      <c r="D46" s="4">
        <f t="shared" si="6"/>
        <v>692835.53948</v>
      </c>
      <c r="E46" s="4">
        <f t="shared" si="7"/>
        <v>583111.73842</v>
      </c>
      <c r="F46" s="4">
        <f t="shared" si="8"/>
        <v>583111.73842</v>
      </c>
      <c r="G46" s="4">
        <f t="shared" si="9"/>
        <v>516472.95892999996</v>
      </c>
      <c r="H46" s="4">
        <f t="shared" si="10"/>
        <v>55518.14766</v>
      </c>
      <c r="I46" s="4">
        <f t="shared" si="11"/>
        <v>47630.30109</v>
      </c>
      <c r="J46" s="4">
        <f t="shared" si="12"/>
        <v>7887.846570000001</v>
      </c>
      <c r="K46" s="4">
        <f t="shared" si="13"/>
        <v>8815.3815</v>
      </c>
      <c r="L46" s="4">
        <f t="shared" si="14"/>
        <v>2305.25033</v>
      </c>
      <c r="M46" s="4">
        <f t="shared" si="15"/>
        <v>0</v>
      </c>
      <c r="N46" s="4">
        <f t="shared" si="16"/>
        <v>0</v>
      </c>
      <c r="O46" s="4">
        <f t="shared" si="17"/>
        <v>1133.66011</v>
      </c>
      <c r="P46" s="21" t="s">
        <v>67</v>
      </c>
      <c r="Q46" s="57"/>
      <c r="R46" s="4">
        <f t="shared" si="18"/>
        <v>108590.14095</v>
      </c>
      <c r="S46" s="4">
        <f t="shared" si="19"/>
        <v>10151.66299</v>
      </c>
      <c r="T46" s="4">
        <f t="shared" si="20"/>
        <v>6409.95386</v>
      </c>
      <c r="U46" s="4">
        <f t="shared" si="21"/>
        <v>176038.95606</v>
      </c>
      <c r="V46" s="4">
        <f t="shared" si="22"/>
        <v>165520.21946000002</v>
      </c>
      <c r="W46" s="4">
        <f t="shared" si="23"/>
        <v>2343.8772799999997</v>
      </c>
      <c r="X46" s="4">
        <f t="shared" si="24"/>
        <v>163176.34218</v>
      </c>
      <c r="Y46" s="4">
        <f t="shared" si="25"/>
        <v>10518.736599999995</v>
      </c>
      <c r="Z46" s="4">
        <f t="shared" si="26"/>
        <v>10294.07751</v>
      </c>
      <c r="AA46" s="4">
        <f t="shared" si="27"/>
        <v>22194.26593</v>
      </c>
      <c r="AB46" s="4">
        <f t="shared" si="28"/>
        <v>917924.4558299999</v>
      </c>
      <c r="AD46" s="54"/>
      <c r="AE46" s="58" t="s">
        <v>343</v>
      </c>
      <c r="AF46" s="59">
        <v>692835539.48</v>
      </c>
      <c r="AG46" s="59">
        <v>583111738.42</v>
      </c>
      <c r="AH46" s="59">
        <v>583111738.42</v>
      </c>
      <c r="AI46" s="59">
        <v>516472958.92999995</v>
      </c>
      <c r="AJ46" s="59">
        <v>55518147.660000004</v>
      </c>
      <c r="AK46" s="59">
        <v>47630301.09</v>
      </c>
      <c r="AL46" s="59">
        <v>7887846.57</v>
      </c>
      <c r="AM46" s="59">
        <v>8815381.5</v>
      </c>
      <c r="AN46" s="59">
        <v>2305250.33</v>
      </c>
      <c r="AO46" s="59">
        <v>0</v>
      </c>
      <c r="AP46" s="59">
        <v>0</v>
      </c>
      <c r="AQ46" s="59">
        <v>1133660.11</v>
      </c>
      <c r="AR46" s="59">
        <v>108590140.95</v>
      </c>
      <c r="AS46" s="59">
        <v>10151662.99</v>
      </c>
      <c r="AT46" s="59">
        <v>6409953.859999999</v>
      </c>
      <c r="AU46" s="59">
        <v>176038956.06</v>
      </c>
      <c r="AV46" s="59">
        <v>165520219.46</v>
      </c>
      <c r="AW46" s="59">
        <v>2343877.28</v>
      </c>
      <c r="AX46" s="59">
        <v>163176342.18</v>
      </c>
      <c r="AY46" s="59">
        <v>10518736.599999994</v>
      </c>
      <c r="AZ46" s="59">
        <v>10294077.51</v>
      </c>
      <c r="BA46" s="59">
        <v>22194265.93</v>
      </c>
      <c r="BB46" s="59">
        <v>0</v>
      </c>
      <c r="BC46" s="59">
        <v>917924455.8299999</v>
      </c>
      <c r="BE46" s="58" t="s">
        <v>357</v>
      </c>
      <c r="BF46" s="21" t="s">
        <v>67</v>
      </c>
      <c r="BG46" s="54"/>
      <c r="BH46" s="58" t="s">
        <v>343</v>
      </c>
      <c r="BI46" s="59">
        <v>692835539.48</v>
      </c>
      <c r="BJ46" s="59">
        <v>583111738.42</v>
      </c>
      <c r="BK46" s="59">
        <v>583111738.42</v>
      </c>
      <c r="BL46" s="59">
        <v>516472958.92999995</v>
      </c>
      <c r="BM46" s="59">
        <v>55518147.660000004</v>
      </c>
      <c r="BN46" s="59">
        <v>47630301.09</v>
      </c>
      <c r="BO46" s="59">
        <v>7887846.57</v>
      </c>
      <c r="BP46" s="59">
        <v>8815381.5</v>
      </c>
      <c r="BQ46" s="59">
        <v>2305250.33</v>
      </c>
      <c r="BR46" s="59">
        <v>0</v>
      </c>
      <c r="BS46" s="59">
        <v>0</v>
      </c>
      <c r="BT46" s="59">
        <v>1133660.11</v>
      </c>
      <c r="BU46" s="59">
        <v>108590140.95</v>
      </c>
      <c r="BV46" s="59">
        <v>10151662.99</v>
      </c>
      <c r="BW46" s="59">
        <v>6409953.859999999</v>
      </c>
      <c r="BX46" s="59">
        <v>176038956.06</v>
      </c>
      <c r="BY46" s="59">
        <v>165520219.46</v>
      </c>
      <c r="BZ46" s="59">
        <v>2343877.28</v>
      </c>
      <c r="CA46" s="59">
        <v>163176342.18</v>
      </c>
      <c r="CB46" s="59">
        <v>10518736.599999994</v>
      </c>
      <c r="CC46" s="59">
        <v>10294077.51</v>
      </c>
      <c r="CD46" s="59">
        <v>22194265.93</v>
      </c>
      <c r="CE46" s="59">
        <v>0</v>
      </c>
      <c r="CF46" s="59">
        <v>917924455.8299999</v>
      </c>
    </row>
    <row r="47" spans="2:84" ht="16.5" customHeight="1">
      <c r="B47" s="21" t="s">
        <v>68</v>
      </c>
      <c r="C47" s="57"/>
      <c r="D47" s="4">
        <f t="shared" si="6"/>
        <v>71969.7624</v>
      </c>
      <c r="E47" s="4">
        <f t="shared" si="7"/>
        <v>65903.49867</v>
      </c>
      <c r="F47" s="4">
        <f t="shared" si="8"/>
        <v>65903.49867</v>
      </c>
      <c r="G47" s="4">
        <f t="shared" si="9"/>
        <v>60361.3706</v>
      </c>
      <c r="H47" s="4">
        <f t="shared" si="10"/>
        <v>5765.85854</v>
      </c>
      <c r="I47" s="4">
        <f t="shared" si="11"/>
        <v>511.495</v>
      </c>
      <c r="J47" s="4">
        <f t="shared" si="12"/>
        <v>5254.36354</v>
      </c>
      <c r="K47" s="4">
        <f t="shared" si="13"/>
        <v>-223.81927</v>
      </c>
      <c r="L47" s="4">
        <f t="shared" si="14"/>
        <v>0.0888</v>
      </c>
      <c r="M47" s="4">
        <f t="shared" si="15"/>
        <v>0</v>
      </c>
      <c r="N47" s="4">
        <f t="shared" si="16"/>
        <v>0</v>
      </c>
      <c r="O47" s="4">
        <f t="shared" si="17"/>
        <v>0</v>
      </c>
      <c r="P47" s="21" t="s">
        <v>68</v>
      </c>
      <c r="Q47" s="57"/>
      <c r="R47" s="4">
        <f t="shared" si="18"/>
        <v>6066.263730000001</v>
      </c>
      <c r="S47" s="4">
        <f t="shared" si="19"/>
        <v>464.81444</v>
      </c>
      <c r="T47" s="4">
        <f t="shared" si="20"/>
        <v>-2929.88275</v>
      </c>
      <c r="U47" s="4">
        <f t="shared" si="21"/>
        <v>8236.68387</v>
      </c>
      <c r="V47" s="4">
        <f t="shared" si="22"/>
        <v>0</v>
      </c>
      <c r="W47" s="4">
        <f t="shared" si="23"/>
        <v>0</v>
      </c>
      <c r="X47" s="4">
        <f t="shared" si="24"/>
        <v>0</v>
      </c>
      <c r="Y47" s="4">
        <f t="shared" si="25"/>
        <v>8236.68387</v>
      </c>
      <c r="Z47" s="4">
        <f t="shared" si="26"/>
        <v>75.04560000000001</v>
      </c>
      <c r="AA47" s="4">
        <f t="shared" si="27"/>
        <v>38159.40043</v>
      </c>
      <c r="AB47" s="4">
        <f t="shared" si="28"/>
        <v>115975.82399</v>
      </c>
      <c r="AD47" s="54"/>
      <c r="AE47" s="58" t="s">
        <v>345</v>
      </c>
      <c r="AF47" s="59">
        <v>71969762.4</v>
      </c>
      <c r="AG47" s="59">
        <v>65903498.67</v>
      </c>
      <c r="AH47" s="59">
        <v>65903498.67</v>
      </c>
      <c r="AI47" s="59">
        <v>60361370.6</v>
      </c>
      <c r="AJ47" s="59">
        <v>5765858.54</v>
      </c>
      <c r="AK47" s="59">
        <v>511495</v>
      </c>
      <c r="AL47" s="59">
        <v>5254363.54</v>
      </c>
      <c r="AM47" s="59">
        <v>-223819.27</v>
      </c>
      <c r="AN47" s="59">
        <v>88.8</v>
      </c>
      <c r="AO47" s="59">
        <v>0</v>
      </c>
      <c r="AP47" s="59">
        <v>0</v>
      </c>
      <c r="AQ47" s="59">
        <v>0</v>
      </c>
      <c r="AR47" s="59">
        <v>6066263.73</v>
      </c>
      <c r="AS47" s="59">
        <v>464814.44</v>
      </c>
      <c r="AT47" s="59">
        <v>-2929882.75</v>
      </c>
      <c r="AU47" s="59">
        <v>8236683.87</v>
      </c>
      <c r="AV47" s="59">
        <v>0</v>
      </c>
      <c r="AW47" s="59">
        <v>0</v>
      </c>
      <c r="AX47" s="59">
        <v>0</v>
      </c>
      <c r="AY47" s="59">
        <v>8236683.87</v>
      </c>
      <c r="AZ47" s="59">
        <v>75045.6</v>
      </c>
      <c r="BA47" s="59">
        <v>38159400.43</v>
      </c>
      <c r="BB47" s="59">
        <v>0</v>
      </c>
      <c r="BC47" s="59">
        <v>115975823.99000001</v>
      </c>
      <c r="BE47" s="58" t="s">
        <v>391</v>
      </c>
      <c r="BF47" s="21" t="s">
        <v>68</v>
      </c>
      <c r="BG47" s="54"/>
      <c r="BH47" s="58" t="s">
        <v>345</v>
      </c>
      <c r="BI47" s="59">
        <v>71969762.4</v>
      </c>
      <c r="BJ47" s="59">
        <v>65903498.67</v>
      </c>
      <c r="BK47" s="59">
        <v>65903498.67</v>
      </c>
      <c r="BL47" s="59">
        <v>60361370.6</v>
      </c>
      <c r="BM47" s="59">
        <v>5765858.54</v>
      </c>
      <c r="BN47" s="59">
        <v>511495</v>
      </c>
      <c r="BO47" s="59">
        <v>5254363.54</v>
      </c>
      <c r="BP47" s="59">
        <v>-223819.27</v>
      </c>
      <c r="BQ47" s="59">
        <v>88.8</v>
      </c>
      <c r="BR47" s="59">
        <v>0</v>
      </c>
      <c r="BS47" s="59">
        <v>0</v>
      </c>
      <c r="BT47" s="59">
        <v>0</v>
      </c>
      <c r="BU47" s="59">
        <v>6066263.73</v>
      </c>
      <c r="BV47" s="59">
        <v>464814.44</v>
      </c>
      <c r="BW47" s="59">
        <v>-2929882.75</v>
      </c>
      <c r="BX47" s="59">
        <v>8236683.87</v>
      </c>
      <c r="BY47" s="59">
        <v>0</v>
      </c>
      <c r="BZ47" s="59">
        <v>0</v>
      </c>
      <c r="CA47" s="59">
        <v>0</v>
      </c>
      <c r="CB47" s="59">
        <v>8236683.87</v>
      </c>
      <c r="CC47" s="59">
        <v>75045.6</v>
      </c>
      <c r="CD47" s="59">
        <v>38159400.43</v>
      </c>
      <c r="CE47" s="59">
        <v>0</v>
      </c>
      <c r="CF47" s="59">
        <v>115975823.99000001</v>
      </c>
    </row>
    <row r="48" spans="2:84" ht="16.5" customHeight="1">
      <c r="B48" s="21" t="s">
        <v>299</v>
      </c>
      <c r="C48" s="57"/>
      <c r="D48" s="4">
        <f aca="true" t="shared" si="29" ref="D48:D79">+AF48/1000</f>
        <v>6351751.63906</v>
      </c>
      <c r="E48" s="4">
        <f aca="true" t="shared" si="30" ref="E48:E79">+AG48/1000</f>
        <v>6351751.63906</v>
      </c>
      <c r="F48" s="4">
        <f aca="true" t="shared" si="31" ref="F48:F79">+AH48/1000</f>
        <v>6339675.935810001</v>
      </c>
      <c r="G48" s="4">
        <f aca="true" t="shared" si="32" ref="G48:G79">+AI48/1000</f>
        <v>5676341.991020001</v>
      </c>
      <c r="H48" s="4">
        <f aca="true" t="shared" si="33" ref="H48:H79">+AJ48/1000</f>
        <v>524600.85394</v>
      </c>
      <c r="I48" s="4">
        <f aca="true" t="shared" si="34" ref="I48:I79">+AK48/1000</f>
        <v>524600.85394</v>
      </c>
      <c r="J48" s="4">
        <f aca="true" t="shared" si="35" ref="J48:J79">+AL48/1000</f>
        <v>0</v>
      </c>
      <c r="K48" s="4">
        <f aca="true" t="shared" si="36" ref="K48:K79">+AM48/1000</f>
        <v>60181.17533</v>
      </c>
      <c r="L48" s="4">
        <f aca="true" t="shared" si="37" ref="L48:L79">+AN48/1000</f>
        <v>78551.91552</v>
      </c>
      <c r="M48" s="4">
        <f aca="true" t="shared" si="38" ref="M48:M79">+AO48/1000</f>
        <v>0</v>
      </c>
      <c r="N48" s="4">
        <f aca="true" t="shared" si="39" ref="N48:N79">+AP48/1000</f>
        <v>12075.70325</v>
      </c>
      <c r="O48" s="4">
        <f aca="true" t="shared" si="40" ref="O48:O79">+AQ48/1000</f>
        <v>0</v>
      </c>
      <c r="P48" s="21" t="s">
        <v>299</v>
      </c>
      <c r="Q48" s="57"/>
      <c r="R48" s="4">
        <f aca="true" t="shared" si="41" ref="R48:R79">+AR48/1000</f>
        <v>0</v>
      </c>
      <c r="S48" s="4">
        <f aca="true" t="shared" si="42" ref="S48:S79">+AS48/1000</f>
        <v>0</v>
      </c>
      <c r="T48" s="4">
        <f aca="true" t="shared" si="43" ref="T48:T79">+AT48/1000</f>
        <v>4115.14564</v>
      </c>
      <c r="U48" s="4">
        <f aca="true" t="shared" si="44" ref="U48:U79">+AU48/1000</f>
        <v>3451.6070099999997</v>
      </c>
      <c r="V48" s="4">
        <f aca="true" t="shared" si="45" ref="V48:V79">+AV48/1000</f>
        <v>2751.79595</v>
      </c>
      <c r="W48" s="4">
        <f aca="true" t="shared" si="46" ref="W48:W79">+AW48/1000</f>
        <v>2751.79595</v>
      </c>
      <c r="X48" s="4">
        <f aca="true" t="shared" si="47" ref="X48:X79">+AX48/1000</f>
        <v>0</v>
      </c>
      <c r="Y48" s="4">
        <f aca="true" t="shared" si="48" ref="Y48:Y79">+AY48/1000</f>
        <v>699.8110600000001</v>
      </c>
      <c r="Z48" s="4">
        <f aca="true" t="shared" si="49" ref="Z48:Z79">+AZ48/1000</f>
        <v>0</v>
      </c>
      <c r="AA48" s="4">
        <f aca="true" t="shared" si="50" ref="AA48:AA79">+BA48/1000</f>
        <v>217034.73</v>
      </c>
      <c r="AB48" s="4">
        <f aca="true" t="shared" si="51" ref="AB48:AB79">+BC48/1000</f>
        <v>6576353.12171</v>
      </c>
      <c r="AD48" s="54"/>
      <c r="AE48" s="60" t="s">
        <v>392</v>
      </c>
      <c r="AF48" s="59">
        <v>6351751639.06</v>
      </c>
      <c r="AG48" s="59">
        <v>6351751639.06</v>
      </c>
      <c r="AH48" s="59">
        <v>6339675935.81</v>
      </c>
      <c r="AI48" s="59">
        <v>5676341991.02</v>
      </c>
      <c r="AJ48" s="59">
        <v>524600853.94</v>
      </c>
      <c r="AK48" s="59">
        <v>524600853.94</v>
      </c>
      <c r="AL48" s="59">
        <v>0</v>
      </c>
      <c r="AM48" s="59">
        <v>60181175.33</v>
      </c>
      <c r="AN48" s="59">
        <v>78551915.52</v>
      </c>
      <c r="AO48" s="59">
        <v>0</v>
      </c>
      <c r="AP48" s="59">
        <v>12075703.25</v>
      </c>
      <c r="AQ48" s="59">
        <v>0</v>
      </c>
      <c r="AR48" s="59">
        <v>0</v>
      </c>
      <c r="AS48" s="59">
        <v>0</v>
      </c>
      <c r="AT48" s="59">
        <v>4115145.64</v>
      </c>
      <c r="AU48" s="59">
        <v>3451607.01</v>
      </c>
      <c r="AV48" s="59">
        <v>2751795.95</v>
      </c>
      <c r="AW48" s="59">
        <v>2751795.95</v>
      </c>
      <c r="AX48" s="59">
        <v>0</v>
      </c>
      <c r="AY48" s="59">
        <v>699811.06</v>
      </c>
      <c r="AZ48" s="59">
        <v>0</v>
      </c>
      <c r="BA48" s="59">
        <v>217034730</v>
      </c>
      <c r="BB48" s="59">
        <v>210090301.93</v>
      </c>
      <c r="BC48" s="59">
        <v>6576353121.71</v>
      </c>
      <c r="BE48" s="58" t="s">
        <v>393</v>
      </c>
      <c r="BF48" s="21" t="s">
        <v>299</v>
      </c>
      <c r="BG48" s="54"/>
      <c r="BH48" s="60" t="s">
        <v>392</v>
      </c>
      <c r="BI48" s="59">
        <v>6351751639.06</v>
      </c>
      <c r="BJ48" s="59">
        <v>6351751639.06</v>
      </c>
      <c r="BK48" s="59">
        <v>6339675935.81</v>
      </c>
      <c r="BL48" s="59">
        <v>5676341991.02</v>
      </c>
      <c r="BM48" s="59">
        <v>524600853.94</v>
      </c>
      <c r="BN48" s="59">
        <v>524600853.94</v>
      </c>
      <c r="BO48" s="59">
        <v>0</v>
      </c>
      <c r="BP48" s="59">
        <v>60181175.33</v>
      </c>
      <c r="BQ48" s="59">
        <v>78551915.52</v>
      </c>
      <c r="BR48" s="59">
        <v>0</v>
      </c>
      <c r="BS48" s="59">
        <v>12075703.25</v>
      </c>
      <c r="BT48" s="59">
        <v>0</v>
      </c>
      <c r="BU48" s="59">
        <v>0</v>
      </c>
      <c r="BV48" s="59">
        <v>0</v>
      </c>
      <c r="BW48" s="59">
        <v>4115145.64</v>
      </c>
      <c r="BX48" s="59">
        <v>3451607.01</v>
      </c>
      <c r="BY48" s="59">
        <v>2751795.95</v>
      </c>
      <c r="BZ48" s="59">
        <v>2751795.95</v>
      </c>
      <c r="CA48" s="59">
        <v>0</v>
      </c>
      <c r="CB48" s="59">
        <v>699811.06</v>
      </c>
      <c r="CC48" s="59">
        <v>0</v>
      </c>
      <c r="CD48" s="59">
        <v>217034730</v>
      </c>
      <c r="CE48" s="59">
        <v>210090301.93</v>
      </c>
      <c r="CF48" s="59">
        <v>6576353121.71</v>
      </c>
    </row>
    <row r="49" spans="2:84" ht="16.5" customHeight="1">
      <c r="B49" s="21" t="s">
        <v>69</v>
      </c>
      <c r="C49" s="57"/>
      <c r="D49" s="4">
        <f t="shared" si="29"/>
        <v>12359490.480130002</v>
      </c>
      <c r="E49" s="4">
        <f t="shared" si="30"/>
        <v>12359490.480130002</v>
      </c>
      <c r="F49" s="4">
        <f t="shared" si="31"/>
        <v>12359490.480130002</v>
      </c>
      <c r="G49" s="4">
        <f t="shared" si="32"/>
        <v>11276192.83889</v>
      </c>
      <c r="H49" s="4">
        <f t="shared" si="33"/>
        <v>799063.96592</v>
      </c>
      <c r="I49" s="4">
        <f t="shared" si="34"/>
        <v>795073.1212700001</v>
      </c>
      <c r="J49" s="4">
        <f t="shared" si="35"/>
        <v>3990.84465</v>
      </c>
      <c r="K49" s="4">
        <f t="shared" si="36"/>
        <v>111155.17172</v>
      </c>
      <c r="L49" s="4">
        <f t="shared" si="37"/>
        <v>184162.13384</v>
      </c>
      <c r="M49" s="4">
        <f t="shared" si="38"/>
        <v>11083.630239999999</v>
      </c>
      <c r="N49" s="4">
        <f t="shared" si="39"/>
        <v>0</v>
      </c>
      <c r="O49" s="4">
        <f t="shared" si="40"/>
        <v>0</v>
      </c>
      <c r="P49" s="21" t="s">
        <v>69</v>
      </c>
      <c r="Q49" s="57"/>
      <c r="R49" s="4">
        <f t="shared" si="41"/>
        <v>0</v>
      </c>
      <c r="S49" s="4">
        <f t="shared" si="42"/>
        <v>2.2519299999999998</v>
      </c>
      <c r="T49" s="4">
        <f t="shared" si="43"/>
        <v>1935.68936</v>
      </c>
      <c r="U49" s="4">
        <f t="shared" si="44"/>
        <v>14007.823380000002</v>
      </c>
      <c r="V49" s="4">
        <f t="shared" si="45"/>
        <v>11806.210050000002</v>
      </c>
      <c r="W49" s="4">
        <f t="shared" si="46"/>
        <v>11806.210050000002</v>
      </c>
      <c r="X49" s="4">
        <f t="shared" si="47"/>
        <v>0</v>
      </c>
      <c r="Y49" s="4">
        <f t="shared" si="48"/>
        <v>2201.61333</v>
      </c>
      <c r="Z49" s="4">
        <f t="shared" si="49"/>
        <v>0</v>
      </c>
      <c r="AA49" s="4">
        <f t="shared" si="50"/>
        <v>45498.684479999996</v>
      </c>
      <c r="AB49" s="4">
        <f t="shared" si="51"/>
        <v>12420934.92928</v>
      </c>
      <c r="AD49" s="54"/>
      <c r="AE49" s="60" t="s">
        <v>394</v>
      </c>
      <c r="AF49" s="59">
        <v>12359490480.130001</v>
      </c>
      <c r="AG49" s="59">
        <v>12359490480.130001</v>
      </c>
      <c r="AH49" s="59">
        <v>12359490480.130001</v>
      </c>
      <c r="AI49" s="59">
        <v>11276192838.89</v>
      </c>
      <c r="AJ49" s="59">
        <v>799063965.92</v>
      </c>
      <c r="AK49" s="59">
        <v>795073121.2700001</v>
      </c>
      <c r="AL49" s="59">
        <v>3990844.65</v>
      </c>
      <c r="AM49" s="59">
        <v>111155171.72</v>
      </c>
      <c r="AN49" s="59">
        <v>184162133.84</v>
      </c>
      <c r="AO49" s="59">
        <v>11083630.239999998</v>
      </c>
      <c r="AP49" s="59">
        <v>0</v>
      </c>
      <c r="AQ49" s="59">
        <v>0</v>
      </c>
      <c r="AR49" s="59">
        <v>0</v>
      </c>
      <c r="AS49" s="59">
        <v>2251.93</v>
      </c>
      <c r="AT49" s="59">
        <v>1935689.36</v>
      </c>
      <c r="AU49" s="59">
        <v>14007823.38</v>
      </c>
      <c r="AV49" s="59">
        <v>11806210.05</v>
      </c>
      <c r="AW49" s="59">
        <v>11806210.05</v>
      </c>
      <c r="AX49" s="59">
        <v>0</v>
      </c>
      <c r="AY49" s="59">
        <v>2201613.33</v>
      </c>
      <c r="AZ49" s="59">
        <v>0</v>
      </c>
      <c r="BA49" s="59">
        <v>45498684.48</v>
      </c>
      <c r="BB49" s="59">
        <v>0</v>
      </c>
      <c r="BC49" s="59">
        <v>12420934929.28</v>
      </c>
      <c r="BE49" s="58" t="s">
        <v>395</v>
      </c>
      <c r="BF49" s="21" t="s">
        <v>69</v>
      </c>
      <c r="BG49" s="54"/>
      <c r="BH49" s="60" t="s">
        <v>394</v>
      </c>
      <c r="BI49" s="59">
        <v>12359490480.130001</v>
      </c>
      <c r="BJ49" s="59">
        <v>12359490480.130001</v>
      </c>
      <c r="BK49" s="59">
        <v>12359490480.130001</v>
      </c>
      <c r="BL49" s="59">
        <v>11276192838.89</v>
      </c>
      <c r="BM49" s="59">
        <v>799063965.92</v>
      </c>
      <c r="BN49" s="59">
        <v>795073121.2700001</v>
      </c>
      <c r="BO49" s="59">
        <v>3990844.65</v>
      </c>
      <c r="BP49" s="59">
        <v>111155171.72</v>
      </c>
      <c r="BQ49" s="59">
        <v>184162133.84</v>
      </c>
      <c r="BR49" s="59">
        <v>11083630.239999998</v>
      </c>
      <c r="BS49" s="59">
        <v>0</v>
      </c>
      <c r="BT49" s="59">
        <v>0</v>
      </c>
      <c r="BU49" s="59">
        <v>0</v>
      </c>
      <c r="BV49" s="59">
        <v>2251.93</v>
      </c>
      <c r="BW49" s="59">
        <v>1935689.36</v>
      </c>
      <c r="BX49" s="59">
        <v>14007823.38</v>
      </c>
      <c r="BY49" s="59">
        <v>11806210.05</v>
      </c>
      <c r="BZ49" s="59">
        <v>11806210.05</v>
      </c>
      <c r="CA49" s="59">
        <v>0</v>
      </c>
      <c r="CB49" s="59">
        <v>2201613.33</v>
      </c>
      <c r="CC49" s="59">
        <v>0</v>
      </c>
      <c r="CD49" s="59">
        <v>45498684.48</v>
      </c>
      <c r="CE49" s="59">
        <v>0</v>
      </c>
      <c r="CF49" s="59">
        <v>12420934929.28</v>
      </c>
    </row>
    <row r="50" spans="2:84" ht="16.5" customHeight="1">
      <c r="B50" s="21" t="s">
        <v>70</v>
      </c>
      <c r="C50" s="57"/>
      <c r="D50" s="4">
        <f t="shared" si="29"/>
        <v>4303920.95414</v>
      </c>
      <c r="E50" s="4">
        <f t="shared" si="30"/>
        <v>4303920.95414</v>
      </c>
      <c r="F50" s="4">
        <f t="shared" si="31"/>
        <v>4303920.95414</v>
      </c>
      <c r="G50" s="4">
        <f t="shared" si="32"/>
        <v>3777336.87575</v>
      </c>
      <c r="H50" s="4">
        <f t="shared" si="33"/>
        <v>175457.78822</v>
      </c>
      <c r="I50" s="4">
        <f t="shared" si="34"/>
        <v>175457.78822</v>
      </c>
      <c r="J50" s="4">
        <f t="shared" si="35"/>
        <v>0</v>
      </c>
      <c r="K50" s="4">
        <f t="shared" si="36"/>
        <v>303313.25233</v>
      </c>
      <c r="L50" s="4">
        <f t="shared" si="37"/>
        <v>47813.03784</v>
      </c>
      <c r="M50" s="4">
        <f t="shared" si="38"/>
        <v>0</v>
      </c>
      <c r="N50" s="4">
        <f t="shared" si="39"/>
        <v>0</v>
      </c>
      <c r="O50" s="4">
        <f t="shared" si="40"/>
        <v>0</v>
      </c>
      <c r="P50" s="21" t="s">
        <v>70</v>
      </c>
      <c r="Q50" s="57"/>
      <c r="R50" s="4">
        <f t="shared" si="41"/>
        <v>0</v>
      </c>
      <c r="S50" s="4">
        <f t="shared" si="42"/>
        <v>103.03009</v>
      </c>
      <c r="T50" s="4">
        <f t="shared" si="43"/>
        <v>1163.40048</v>
      </c>
      <c r="U50" s="4">
        <f t="shared" si="44"/>
        <v>6016.94996</v>
      </c>
      <c r="V50" s="4">
        <f t="shared" si="45"/>
        <v>1709.27044</v>
      </c>
      <c r="W50" s="4">
        <f t="shared" si="46"/>
        <v>1709.27044</v>
      </c>
      <c r="X50" s="4">
        <f t="shared" si="47"/>
        <v>0</v>
      </c>
      <c r="Y50" s="4">
        <f t="shared" si="48"/>
        <v>4307.67952</v>
      </c>
      <c r="Z50" s="4">
        <f t="shared" si="49"/>
        <v>0</v>
      </c>
      <c r="AA50" s="4">
        <f t="shared" si="50"/>
        <v>5794.13849</v>
      </c>
      <c r="AB50" s="4">
        <f t="shared" si="51"/>
        <v>4316998.4731600005</v>
      </c>
      <c r="AD50" s="54"/>
      <c r="AE50" s="60" t="s">
        <v>396</v>
      </c>
      <c r="AF50" s="59">
        <v>4303920954.14</v>
      </c>
      <c r="AG50" s="59">
        <v>4303920954.14</v>
      </c>
      <c r="AH50" s="59">
        <v>4303920954.14</v>
      </c>
      <c r="AI50" s="59">
        <v>3777336875.75</v>
      </c>
      <c r="AJ50" s="59">
        <v>175457788.22</v>
      </c>
      <c r="AK50" s="59">
        <v>175457788.22</v>
      </c>
      <c r="AL50" s="59">
        <v>0</v>
      </c>
      <c r="AM50" s="59">
        <v>303313252.33</v>
      </c>
      <c r="AN50" s="59">
        <v>47813037.839999996</v>
      </c>
      <c r="AO50" s="59">
        <v>0</v>
      </c>
      <c r="AP50" s="59">
        <v>0</v>
      </c>
      <c r="AQ50" s="59">
        <v>0</v>
      </c>
      <c r="AR50" s="59">
        <v>0</v>
      </c>
      <c r="AS50" s="59">
        <v>103030.09</v>
      </c>
      <c r="AT50" s="59">
        <v>1163400.48</v>
      </c>
      <c r="AU50" s="59">
        <v>6016949.96</v>
      </c>
      <c r="AV50" s="59">
        <v>1709270.44</v>
      </c>
      <c r="AW50" s="59">
        <v>1709270.44</v>
      </c>
      <c r="AX50" s="59">
        <v>0</v>
      </c>
      <c r="AY50" s="59">
        <v>4307679.52</v>
      </c>
      <c r="AZ50" s="59">
        <v>0</v>
      </c>
      <c r="BA50" s="59">
        <v>5794138.49</v>
      </c>
      <c r="BB50" s="59">
        <v>0</v>
      </c>
      <c r="BC50" s="59">
        <v>4316998473.160001</v>
      </c>
      <c r="BE50" s="58" t="s">
        <v>397</v>
      </c>
      <c r="BF50" s="21" t="s">
        <v>70</v>
      </c>
      <c r="BG50" s="54"/>
      <c r="BH50" s="60" t="s">
        <v>396</v>
      </c>
      <c r="BI50" s="59">
        <v>4303920954.14</v>
      </c>
      <c r="BJ50" s="59">
        <v>4303920954.14</v>
      </c>
      <c r="BK50" s="59">
        <v>4303920954.14</v>
      </c>
      <c r="BL50" s="59">
        <v>3777336875.75</v>
      </c>
      <c r="BM50" s="59">
        <v>175457788.22</v>
      </c>
      <c r="BN50" s="59">
        <v>175457788.22</v>
      </c>
      <c r="BO50" s="59">
        <v>0</v>
      </c>
      <c r="BP50" s="59">
        <v>303313252.33</v>
      </c>
      <c r="BQ50" s="59">
        <v>47813037.839999996</v>
      </c>
      <c r="BR50" s="59">
        <v>0</v>
      </c>
      <c r="BS50" s="59">
        <v>0</v>
      </c>
      <c r="BT50" s="59">
        <v>0</v>
      </c>
      <c r="BU50" s="59">
        <v>0</v>
      </c>
      <c r="BV50" s="59">
        <v>103030.09</v>
      </c>
      <c r="BW50" s="59">
        <v>1163400.48</v>
      </c>
      <c r="BX50" s="59">
        <v>6016949.96</v>
      </c>
      <c r="BY50" s="59">
        <v>1709270.44</v>
      </c>
      <c r="BZ50" s="59">
        <v>1709270.44</v>
      </c>
      <c r="CA50" s="59">
        <v>0</v>
      </c>
      <c r="CB50" s="59">
        <v>4307679.52</v>
      </c>
      <c r="CC50" s="59">
        <v>0</v>
      </c>
      <c r="CD50" s="59">
        <v>5794138.49</v>
      </c>
      <c r="CE50" s="59">
        <v>0</v>
      </c>
      <c r="CF50" s="59">
        <v>4316998473.160001</v>
      </c>
    </row>
    <row r="51" spans="2:84" ht="16.5" customHeight="1">
      <c r="B51" s="21" t="s">
        <v>71</v>
      </c>
      <c r="C51" s="57"/>
      <c r="D51" s="4">
        <f t="shared" si="29"/>
        <v>3747916.2198100006</v>
      </c>
      <c r="E51" s="4">
        <f t="shared" si="30"/>
        <v>3747916.2198100006</v>
      </c>
      <c r="F51" s="4">
        <f t="shared" si="31"/>
        <v>3747916.2198100006</v>
      </c>
      <c r="G51" s="4">
        <f t="shared" si="32"/>
        <v>3197240.31916</v>
      </c>
      <c r="H51" s="4">
        <f t="shared" si="33"/>
        <v>165584.026</v>
      </c>
      <c r="I51" s="4">
        <f t="shared" si="34"/>
        <v>165584.026</v>
      </c>
      <c r="J51" s="4">
        <f t="shared" si="35"/>
        <v>0</v>
      </c>
      <c r="K51" s="4">
        <f t="shared" si="36"/>
        <v>346104.23704000004</v>
      </c>
      <c r="L51" s="4">
        <f t="shared" si="37"/>
        <v>38987.63761</v>
      </c>
      <c r="M51" s="4">
        <f t="shared" si="38"/>
        <v>0</v>
      </c>
      <c r="N51" s="4">
        <f t="shared" si="39"/>
        <v>0</v>
      </c>
      <c r="O51" s="4">
        <f t="shared" si="40"/>
        <v>0</v>
      </c>
      <c r="P51" s="21" t="s">
        <v>71</v>
      </c>
      <c r="Q51" s="57"/>
      <c r="R51" s="4">
        <f t="shared" si="41"/>
        <v>0</v>
      </c>
      <c r="S51" s="4">
        <f t="shared" si="42"/>
        <v>1229.3386699999999</v>
      </c>
      <c r="T51" s="4">
        <f t="shared" si="43"/>
        <v>119.69993</v>
      </c>
      <c r="U51" s="4">
        <f t="shared" si="44"/>
        <v>9726.97536</v>
      </c>
      <c r="V51" s="4">
        <f t="shared" si="45"/>
        <v>9038.62691</v>
      </c>
      <c r="W51" s="4">
        <f t="shared" si="46"/>
        <v>9038.62691</v>
      </c>
      <c r="X51" s="4">
        <f t="shared" si="47"/>
        <v>0</v>
      </c>
      <c r="Y51" s="4">
        <f t="shared" si="48"/>
        <v>688.3484500000011</v>
      </c>
      <c r="Z51" s="4">
        <f t="shared" si="49"/>
        <v>0</v>
      </c>
      <c r="AA51" s="4">
        <f t="shared" si="50"/>
        <v>1004.33151</v>
      </c>
      <c r="AB51" s="4">
        <f t="shared" si="51"/>
        <v>3759996.5652799997</v>
      </c>
      <c r="AD51" s="54"/>
      <c r="AE51" s="60" t="s">
        <v>398</v>
      </c>
      <c r="AF51" s="59">
        <v>3747916219.8100004</v>
      </c>
      <c r="AG51" s="59">
        <v>3747916219.8100004</v>
      </c>
      <c r="AH51" s="59">
        <v>3747916219.8100004</v>
      </c>
      <c r="AI51" s="59">
        <v>3197240319.16</v>
      </c>
      <c r="AJ51" s="59">
        <v>165584026</v>
      </c>
      <c r="AK51" s="59">
        <v>165584026</v>
      </c>
      <c r="AL51" s="59">
        <v>0</v>
      </c>
      <c r="AM51" s="59">
        <v>346104237.04</v>
      </c>
      <c r="AN51" s="59">
        <v>38987637.61</v>
      </c>
      <c r="AO51" s="59">
        <v>0</v>
      </c>
      <c r="AP51" s="59">
        <v>0</v>
      </c>
      <c r="AQ51" s="59">
        <v>0</v>
      </c>
      <c r="AR51" s="59">
        <v>0</v>
      </c>
      <c r="AS51" s="59">
        <v>1229338.67</v>
      </c>
      <c r="AT51" s="59">
        <v>119699.93</v>
      </c>
      <c r="AU51" s="59">
        <v>9726975.360000001</v>
      </c>
      <c r="AV51" s="59">
        <v>9038626.91</v>
      </c>
      <c r="AW51" s="59">
        <v>9038626.91</v>
      </c>
      <c r="AX51" s="59">
        <v>0</v>
      </c>
      <c r="AY51" s="59">
        <v>688348.4500000011</v>
      </c>
      <c r="AZ51" s="59">
        <v>0</v>
      </c>
      <c r="BA51" s="59">
        <v>1004331.51</v>
      </c>
      <c r="BB51" s="59">
        <v>0</v>
      </c>
      <c r="BC51" s="59">
        <v>3759996565.2799997</v>
      </c>
      <c r="BE51" s="58" t="s">
        <v>399</v>
      </c>
      <c r="BF51" s="21" t="s">
        <v>71</v>
      </c>
      <c r="BG51" s="54"/>
      <c r="BH51" s="60" t="s">
        <v>398</v>
      </c>
      <c r="BI51" s="59">
        <v>3747916219.8100004</v>
      </c>
      <c r="BJ51" s="59">
        <v>3747916219.8100004</v>
      </c>
      <c r="BK51" s="59">
        <v>3747916219.8100004</v>
      </c>
      <c r="BL51" s="59">
        <v>3197240319.16</v>
      </c>
      <c r="BM51" s="59">
        <v>165584026</v>
      </c>
      <c r="BN51" s="59">
        <v>165584026</v>
      </c>
      <c r="BO51" s="59">
        <v>0</v>
      </c>
      <c r="BP51" s="59">
        <v>346104237.04</v>
      </c>
      <c r="BQ51" s="59">
        <v>38987637.61</v>
      </c>
      <c r="BR51" s="59">
        <v>0</v>
      </c>
      <c r="BS51" s="59">
        <v>0</v>
      </c>
      <c r="BT51" s="59">
        <v>0</v>
      </c>
      <c r="BU51" s="59">
        <v>0</v>
      </c>
      <c r="BV51" s="59">
        <v>1229338.67</v>
      </c>
      <c r="BW51" s="59">
        <v>119699.93</v>
      </c>
      <c r="BX51" s="59">
        <v>9726975.360000001</v>
      </c>
      <c r="BY51" s="59">
        <v>9038626.91</v>
      </c>
      <c r="BZ51" s="59">
        <v>9038626.91</v>
      </c>
      <c r="CA51" s="59">
        <v>0</v>
      </c>
      <c r="CB51" s="59">
        <v>688348.4500000011</v>
      </c>
      <c r="CC51" s="59">
        <v>0</v>
      </c>
      <c r="CD51" s="59">
        <v>1004331.51</v>
      </c>
      <c r="CE51" s="59">
        <v>0</v>
      </c>
      <c r="CF51" s="59">
        <v>3759996565.2799997</v>
      </c>
    </row>
    <row r="52" spans="2:84" ht="16.5" customHeight="1">
      <c r="B52" s="21" t="s">
        <v>72</v>
      </c>
      <c r="C52" s="57"/>
      <c r="D52" s="4">
        <f t="shared" si="29"/>
        <v>3995321.0113000004</v>
      </c>
      <c r="E52" s="4">
        <f t="shared" si="30"/>
        <v>3995321.0113000004</v>
      </c>
      <c r="F52" s="4">
        <f t="shared" si="31"/>
        <v>3995321.0113000004</v>
      </c>
      <c r="G52" s="4">
        <f t="shared" si="32"/>
        <v>2801128.09005</v>
      </c>
      <c r="H52" s="4">
        <f t="shared" si="33"/>
        <v>1155813.13873</v>
      </c>
      <c r="I52" s="4">
        <f t="shared" si="34"/>
        <v>1138288.31945</v>
      </c>
      <c r="J52" s="4">
        <f t="shared" si="35"/>
        <v>17524.819279999996</v>
      </c>
      <c r="K52" s="4">
        <f t="shared" si="36"/>
        <v>-2600.20789</v>
      </c>
      <c r="L52" s="4">
        <f t="shared" si="37"/>
        <v>40979.99041</v>
      </c>
      <c r="M52" s="4">
        <f t="shared" si="38"/>
        <v>0</v>
      </c>
      <c r="N52" s="4">
        <f t="shared" si="39"/>
        <v>0</v>
      </c>
      <c r="O52" s="4">
        <f t="shared" si="40"/>
        <v>0</v>
      </c>
      <c r="P52" s="21" t="s">
        <v>72</v>
      </c>
      <c r="Q52" s="57"/>
      <c r="R52" s="4">
        <f t="shared" si="41"/>
        <v>0</v>
      </c>
      <c r="S52" s="4">
        <f t="shared" si="42"/>
        <v>138.66328</v>
      </c>
      <c r="T52" s="4">
        <f t="shared" si="43"/>
        <v>3945.68487</v>
      </c>
      <c r="U52" s="4">
        <f t="shared" si="44"/>
        <v>20059.87674</v>
      </c>
      <c r="V52" s="4">
        <f t="shared" si="45"/>
        <v>3183.17276</v>
      </c>
      <c r="W52" s="4">
        <f t="shared" si="46"/>
        <v>3183.17276</v>
      </c>
      <c r="X52" s="4">
        <f t="shared" si="47"/>
        <v>0</v>
      </c>
      <c r="Y52" s="4">
        <f t="shared" si="48"/>
        <v>16876.70398</v>
      </c>
      <c r="Z52" s="4">
        <f t="shared" si="49"/>
        <v>0</v>
      </c>
      <c r="AA52" s="4">
        <f t="shared" si="50"/>
        <v>8979.521990000001</v>
      </c>
      <c r="AB52" s="4">
        <f t="shared" si="51"/>
        <v>4028444.75818</v>
      </c>
      <c r="AD52" s="54"/>
      <c r="AE52" s="60" t="s">
        <v>400</v>
      </c>
      <c r="AF52" s="59">
        <v>3995321011.3</v>
      </c>
      <c r="AG52" s="59">
        <v>3995321011.3</v>
      </c>
      <c r="AH52" s="59">
        <v>3995321011.3</v>
      </c>
      <c r="AI52" s="59">
        <v>2801128090.05</v>
      </c>
      <c r="AJ52" s="59">
        <v>1155813138.73</v>
      </c>
      <c r="AK52" s="59">
        <v>1138288319.45</v>
      </c>
      <c r="AL52" s="59">
        <v>17524819.279999997</v>
      </c>
      <c r="AM52" s="59">
        <v>-2600207.89</v>
      </c>
      <c r="AN52" s="59">
        <v>40979990.41</v>
      </c>
      <c r="AO52" s="59">
        <v>0</v>
      </c>
      <c r="AP52" s="59">
        <v>0</v>
      </c>
      <c r="AQ52" s="59">
        <v>0</v>
      </c>
      <c r="AR52" s="59">
        <v>0</v>
      </c>
      <c r="AS52" s="59">
        <v>138663.28</v>
      </c>
      <c r="AT52" s="59">
        <v>3945684.87</v>
      </c>
      <c r="AU52" s="59">
        <v>20059876.74</v>
      </c>
      <c r="AV52" s="59">
        <v>3183172.76</v>
      </c>
      <c r="AW52" s="59">
        <v>3183172.76</v>
      </c>
      <c r="AX52" s="59">
        <v>0</v>
      </c>
      <c r="AY52" s="59">
        <v>16876703.979999997</v>
      </c>
      <c r="AZ52" s="59">
        <v>0</v>
      </c>
      <c r="BA52" s="59">
        <v>8979521.99</v>
      </c>
      <c r="BB52" s="59">
        <v>0</v>
      </c>
      <c r="BC52" s="59">
        <v>4028444758.18</v>
      </c>
      <c r="BE52" s="8" t="s">
        <v>401</v>
      </c>
      <c r="BF52" s="21" t="s">
        <v>72</v>
      </c>
      <c r="BG52" s="54"/>
      <c r="BH52" s="60" t="s">
        <v>400</v>
      </c>
      <c r="BI52" s="59">
        <v>3995321011.3</v>
      </c>
      <c r="BJ52" s="59">
        <v>3995321011.3</v>
      </c>
      <c r="BK52" s="59">
        <v>3995321011.3</v>
      </c>
      <c r="BL52" s="59">
        <v>2801128090.05</v>
      </c>
      <c r="BM52" s="59">
        <v>1155813138.73</v>
      </c>
      <c r="BN52" s="59">
        <v>1138288319.45</v>
      </c>
      <c r="BO52" s="59">
        <v>17524819.279999997</v>
      </c>
      <c r="BP52" s="59">
        <v>-2600207.89</v>
      </c>
      <c r="BQ52" s="59">
        <v>40979990.41</v>
      </c>
      <c r="BR52" s="59">
        <v>0</v>
      </c>
      <c r="BS52" s="59">
        <v>0</v>
      </c>
      <c r="BT52" s="59">
        <v>0</v>
      </c>
      <c r="BU52" s="59">
        <v>0</v>
      </c>
      <c r="BV52" s="59">
        <v>138663.28</v>
      </c>
      <c r="BW52" s="59">
        <v>3945684.87</v>
      </c>
      <c r="BX52" s="59">
        <v>20059876.74</v>
      </c>
      <c r="BY52" s="59">
        <v>3183172.76</v>
      </c>
      <c r="BZ52" s="59">
        <v>3183172.76</v>
      </c>
      <c r="CA52" s="59">
        <v>0</v>
      </c>
      <c r="CB52" s="59">
        <v>16876703.979999997</v>
      </c>
      <c r="CC52" s="59">
        <v>0</v>
      </c>
      <c r="CD52" s="59">
        <v>8979521.99</v>
      </c>
      <c r="CE52" s="59">
        <v>0</v>
      </c>
      <c r="CF52" s="59">
        <v>4028444758.18</v>
      </c>
    </row>
    <row r="53" spans="2:84" ht="16.5" customHeight="1">
      <c r="B53" s="21" t="s">
        <v>73</v>
      </c>
      <c r="C53" s="57"/>
      <c r="D53" s="4">
        <f t="shared" si="29"/>
        <v>21528.94525</v>
      </c>
      <c r="E53" s="4">
        <f t="shared" si="30"/>
        <v>21528.94525</v>
      </c>
      <c r="F53" s="4">
        <f t="shared" si="31"/>
        <v>21528.94525</v>
      </c>
      <c r="G53" s="4">
        <f t="shared" si="32"/>
        <v>21528.94525</v>
      </c>
      <c r="H53" s="4">
        <f t="shared" si="33"/>
        <v>0</v>
      </c>
      <c r="I53" s="4">
        <f t="shared" si="34"/>
        <v>0</v>
      </c>
      <c r="J53" s="4">
        <f t="shared" si="35"/>
        <v>0</v>
      </c>
      <c r="K53" s="4">
        <f t="shared" si="36"/>
        <v>0</v>
      </c>
      <c r="L53" s="4">
        <f t="shared" si="37"/>
        <v>0</v>
      </c>
      <c r="M53" s="4">
        <f t="shared" si="38"/>
        <v>0</v>
      </c>
      <c r="N53" s="4">
        <f t="shared" si="39"/>
        <v>0</v>
      </c>
      <c r="O53" s="4">
        <f t="shared" si="40"/>
        <v>0</v>
      </c>
      <c r="P53" s="21" t="s">
        <v>73</v>
      </c>
      <c r="Q53" s="57"/>
      <c r="R53" s="4">
        <f t="shared" si="41"/>
        <v>0</v>
      </c>
      <c r="S53" s="4">
        <f t="shared" si="42"/>
        <v>0</v>
      </c>
      <c r="T53" s="4">
        <f t="shared" si="43"/>
        <v>2107.2091</v>
      </c>
      <c r="U53" s="4">
        <f t="shared" si="44"/>
        <v>59386.63837</v>
      </c>
      <c r="V53" s="4">
        <f t="shared" si="45"/>
        <v>57202.93097</v>
      </c>
      <c r="W53" s="4">
        <f t="shared" si="46"/>
        <v>0</v>
      </c>
      <c r="X53" s="4">
        <f t="shared" si="47"/>
        <v>57202.93097</v>
      </c>
      <c r="Y53" s="4">
        <f t="shared" si="48"/>
        <v>2183.7074</v>
      </c>
      <c r="Z53" s="4">
        <f t="shared" si="49"/>
        <v>2856.59935</v>
      </c>
      <c r="AA53" s="4">
        <f t="shared" si="50"/>
        <v>4061.0778999999998</v>
      </c>
      <c r="AB53" s="4">
        <f t="shared" si="51"/>
        <v>89940.46997</v>
      </c>
      <c r="AD53" s="54"/>
      <c r="AE53" s="60" t="s">
        <v>402</v>
      </c>
      <c r="AF53" s="59">
        <v>21528945.25</v>
      </c>
      <c r="AG53" s="59">
        <v>21528945.25</v>
      </c>
      <c r="AH53" s="59">
        <v>21528945.25</v>
      </c>
      <c r="AI53" s="59">
        <v>21528945.25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0</v>
      </c>
      <c r="AS53" s="59">
        <v>0</v>
      </c>
      <c r="AT53" s="59">
        <v>2107209.1</v>
      </c>
      <c r="AU53" s="59">
        <v>59386638.37</v>
      </c>
      <c r="AV53" s="59">
        <v>57202930.97</v>
      </c>
      <c r="AW53" s="59">
        <v>0</v>
      </c>
      <c r="AX53" s="59">
        <v>57202930.97</v>
      </c>
      <c r="AY53" s="59">
        <v>2183707.4</v>
      </c>
      <c r="AZ53" s="59">
        <v>2856599.35</v>
      </c>
      <c r="BA53" s="59">
        <v>4061077.9</v>
      </c>
      <c r="BB53" s="59">
        <v>0</v>
      </c>
      <c r="BC53" s="59">
        <v>89940469.97</v>
      </c>
      <c r="BE53" s="8" t="s">
        <v>403</v>
      </c>
      <c r="BF53" s="21" t="s">
        <v>73</v>
      </c>
      <c r="BG53" s="54"/>
      <c r="BH53" s="60" t="s">
        <v>402</v>
      </c>
      <c r="BI53" s="59">
        <v>21528945.25</v>
      </c>
      <c r="BJ53" s="59">
        <v>21528945.25</v>
      </c>
      <c r="BK53" s="59">
        <v>21528945.25</v>
      </c>
      <c r="BL53" s="59">
        <v>21528945.25</v>
      </c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2107209.1</v>
      </c>
      <c r="BX53" s="59">
        <v>59386638.37</v>
      </c>
      <c r="BY53" s="59">
        <v>57202930.97</v>
      </c>
      <c r="BZ53" s="59">
        <v>0</v>
      </c>
      <c r="CA53" s="59">
        <v>57202930.97</v>
      </c>
      <c r="CB53" s="59">
        <v>2183707.4</v>
      </c>
      <c r="CC53" s="59">
        <v>2856599.35</v>
      </c>
      <c r="CD53" s="59">
        <v>4061077.9</v>
      </c>
      <c r="CE53" s="59">
        <v>0</v>
      </c>
      <c r="CF53" s="59">
        <v>89940469.97</v>
      </c>
    </row>
    <row r="54" spans="2:84" ht="16.5" customHeight="1">
      <c r="B54" s="21" t="s">
        <v>300</v>
      </c>
      <c r="C54" s="57"/>
      <c r="D54" s="4">
        <f t="shared" si="29"/>
        <v>66031.71423</v>
      </c>
      <c r="E54" s="4">
        <f t="shared" si="30"/>
        <v>66031.71423</v>
      </c>
      <c r="F54" s="4">
        <f t="shared" si="31"/>
        <v>66031.71423</v>
      </c>
      <c r="G54" s="4">
        <f t="shared" si="32"/>
        <v>26481.96291</v>
      </c>
      <c r="H54" s="4">
        <f t="shared" si="33"/>
        <v>36450.27326</v>
      </c>
      <c r="I54" s="4">
        <f t="shared" si="34"/>
        <v>0</v>
      </c>
      <c r="J54" s="4">
        <f t="shared" si="35"/>
        <v>36450.27326</v>
      </c>
      <c r="K54" s="4">
        <f t="shared" si="36"/>
        <v>3099.47806</v>
      </c>
      <c r="L54" s="4">
        <f t="shared" si="37"/>
        <v>0</v>
      </c>
      <c r="M54" s="4">
        <f t="shared" si="38"/>
        <v>0</v>
      </c>
      <c r="N54" s="4">
        <f t="shared" si="39"/>
        <v>0</v>
      </c>
      <c r="O54" s="4">
        <f t="shared" si="40"/>
        <v>0</v>
      </c>
      <c r="P54" s="21" t="s">
        <v>300</v>
      </c>
      <c r="Q54" s="57"/>
      <c r="R54" s="4">
        <f t="shared" si="41"/>
        <v>0</v>
      </c>
      <c r="S54" s="4">
        <f t="shared" si="42"/>
        <v>0</v>
      </c>
      <c r="T54" s="4">
        <f t="shared" si="43"/>
        <v>811.2555699999999</v>
      </c>
      <c r="U54" s="4">
        <f t="shared" si="44"/>
        <v>10689.88278</v>
      </c>
      <c r="V54" s="4">
        <f t="shared" si="45"/>
        <v>10465.15515</v>
      </c>
      <c r="W54" s="4">
        <f t="shared" si="46"/>
        <v>0</v>
      </c>
      <c r="X54" s="4">
        <f t="shared" si="47"/>
        <v>10465.15515</v>
      </c>
      <c r="Y54" s="4">
        <f t="shared" si="48"/>
        <v>224.72762999999895</v>
      </c>
      <c r="Z54" s="4">
        <f t="shared" si="49"/>
        <v>1.35128</v>
      </c>
      <c r="AA54" s="4">
        <f t="shared" si="50"/>
        <v>34212.63669000001</v>
      </c>
      <c r="AB54" s="4">
        <f t="shared" si="51"/>
        <v>111746.84055</v>
      </c>
      <c r="AD54" s="54"/>
      <c r="AE54" s="60" t="s">
        <v>404</v>
      </c>
      <c r="AF54" s="59">
        <v>66031714.230000004</v>
      </c>
      <c r="AG54" s="59">
        <v>66031714.230000004</v>
      </c>
      <c r="AH54" s="59">
        <v>66031714.230000004</v>
      </c>
      <c r="AI54" s="59">
        <v>26481962.91</v>
      </c>
      <c r="AJ54" s="59">
        <v>36450273.260000005</v>
      </c>
      <c r="AK54" s="59">
        <v>0</v>
      </c>
      <c r="AL54" s="59">
        <v>36450273.260000005</v>
      </c>
      <c r="AM54" s="59">
        <v>3099478.06</v>
      </c>
      <c r="AN54" s="59">
        <v>0</v>
      </c>
      <c r="AO54" s="59">
        <v>0</v>
      </c>
      <c r="AP54" s="59">
        <v>0</v>
      </c>
      <c r="AQ54" s="59">
        <v>0</v>
      </c>
      <c r="AR54" s="59">
        <v>0</v>
      </c>
      <c r="AS54" s="59">
        <v>0</v>
      </c>
      <c r="AT54" s="59">
        <v>811255.57</v>
      </c>
      <c r="AU54" s="59">
        <v>10689882.78</v>
      </c>
      <c r="AV54" s="59">
        <v>10465155.15</v>
      </c>
      <c r="AW54" s="59">
        <v>0</v>
      </c>
      <c r="AX54" s="59">
        <v>10465155.15</v>
      </c>
      <c r="AY54" s="59">
        <v>224727.62999999896</v>
      </c>
      <c r="AZ54" s="59">
        <v>1351.28</v>
      </c>
      <c r="BA54" s="59">
        <v>34212636.690000005</v>
      </c>
      <c r="BB54" s="59">
        <v>0</v>
      </c>
      <c r="BC54" s="59">
        <v>111746840.55</v>
      </c>
      <c r="BE54" s="58" t="s">
        <v>341</v>
      </c>
      <c r="BF54" s="21" t="s">
        <v>300</v>
      </c>
      <c r="BG54" s="54"/>
      <c r="BH54" s="60" t="s">
        <v>404</v>
      </c>
      <c r="BI54" s="59">
        <v>66031714.230000004</v>
      </c>
      <c r="BJ54" s="59">
        <v>66031714.230000004</v>
      </c>
      <c r="BK54" s="59">
        <v>66031714.230000004</v>
      </c>
      <c r="BL54" s="59">
        <v>26481962.91</v>
      </c>
      <c r="BM54" s="59">
        <v>36450273.260000005</v>
      </c>
      <c r="BN54" s="59">
        <v>0</v>
      </c>
      <c r="BO54" s="59">
        <v>36450273.260000005</v>
      </c>
      <c r="BP54" s="59">
        <v>3099478.06</v>
      </c>
      <c r="BQ54" s="59">
        <v>0</v>
      </c>
      <c r="BR54" s="59">
        <v>0</v>
      </c>
      <c r="BS54" s="59">
        <v>0</v>
      </c>
      <c r="BT54" s="59">
        <v>0</v>
      </c>
      <c r="BU54" s="59">
        <v>0</v>
      </c>
      <c r="BV54" s="59">
        <v>0</v>
      </c>
      <c r="BW54" s="59">
        <v>811255.57</v>
      </c>
      <c r="BX54" s="59">
        <v>10689882.78</v>
      </c>
      <c r="BY54" s="59">
        <v>10465155.15</v>
      </c>
      <c r="BZ54" s="59">
        <v>0</v>
      </c>
      <c r="CA54" s="59">
        <v>10465155.15</v>
      </c>
      <c r="CB54" s="59">
        <v>224727.62999999896</v>
      </c>
      <c r="CC54" s="59">
        <v>1351.28</v>
      </c>
      <c r="CD54" s="59">
        <v>34212636.690000005</v>
      </c>
      <c r="CE54" s="59">
        <v>0</v>
      </c>
      <c r="CF54" s="59">
        <v>111746840.55</v>
      </c>
    </row>
    <row r="55" spans="2:84" ht="16.5" customHeight="1">
      <c r="B55" s="21" t="s">
        <v>74</v>
      </c>
      <c r="C55" s="57"/>
      <c r="D55" s="4">
        <f t="shared" si="29"/>
        <v>1358359.2290899998</v>
      </c>
      <c r="E55" s="4">
        <f t="shared" si="30"/>
        <v>1358359.2290899998</v>
      </c>
      <c r="F55" s="4">
        <f t="shared" si="31"/>
        <v>1358359.2290899998</v>
      </c>
      <c r="G55" s="4">
        <f t="shared" si="32"/>
        <v>831772.01375</v>
      </c>
      <c r="H55" s="4">
        <f t="shared" si="33"/>
        <v>447791.52614000003</v>
      </c>
      <c r="I55" s="4">
        <f t="shared" si="34"/>
        <v>400379.28845999995</v>
      </c>
      <c r="J55" s="4">
        <f t="shared" si="35"/>
        <v>47412.23768</v>
      </c>
      <c r="K55" s="4">
        <f t="shared" si="36"/>
        <v>66432.85904</v>
      </c>
      <c r="L55" s="4">
        <f t="shared" si="37"/>
        <v>12362.83016</v>
      </c>
      <c r="M55" s="4">
        <f t="shared" si="38"/>
        <v>0</v>
      </c>
      <c r="N55" s="4">
        <f t="shared" si="39"/>
        <v>0</v>
      </c>
      <c r="O55" s="4">
        <f t="shared" si="40"/>
        <v>0</v>
      </c>
      <c r="P55" s="21" t="s">
        <v>74</v>
      </c>
      <c r="Q55" s="57"/>
      <c r="R55" s="4">
        <f t="shared" si="41"/>
        <v>0</v>
      </c>
      <c r="S55" s="4">
        <f t="shared" si="42"/>
        <v>242.14704999999998</v>
      </c>
      <c r="T55" s="4">
        <f t="shared" si="43"/>
        <v>1791.1708600000002</v>
      </c>
      <c r="U55" s="4">
        <f t="shared" si="44"/>
        <v>9060.30225</v>
      </c>
      <c r="V55" s="4">
        <f t="shared" si="45"/>
        <v>6069.51788</v>
      </c>
      <c r="W55" s="4">
        <f t="shared" si="46"/>
        <v>5240.75896</v>
      </c>
      <c r="X55" s="4">
        <f t="shared" si="47"/>
        <v>828.75892</v>
      </c>
      <c r="Y55" s="4">
        <f t="shared" si="48"/>
        <v>2990.7843700000003</v>
      </c>
      <c r="Z55" s="4">
        <f t="shared" si="49"/>
        <v>3622.95936</v>
      </c>
      <c r="AA55" s="4">
        <f t="shared" si="50"/>
        <v>11832.50675</v>
      </c>
      <c r="AB55" s="4">
        <f t="shared" si="51"/>
        <v>1384908.31536</v>
      </c>
      <c r="AD55" s="54"/>
      <c r="AE55" s="58" t="s">
        <v>386</v>
      </c>
      <c r="AF55" s="59">
        <v>1358359229.09</v>
      </c>
      <c r="AG55" s="59">
        <v>1358359229.09</v>
      </c>
      <c r="AH55" s="59">
        <v>1358359229.09</v>
      </c>
      <c r="AI55" s="59">
        <v>831772013.75</v>
      </c>
      <c r="AJ55" s="59">
        <v>447791526.14000005</v>
      </c>
      <c r="AK55" s="59">
        <v>400379288.46</v>
      </c>
      <c r="AL55" s="59">
        <v>47412237.68</v>
      </c>
      <c r="AM55" s="59">
        <v>66432859.04</v>
      </c>
      <c r="AN55" s="59">
        <v>12362830.16</v>
      </c>
      <c r="AO55" s="59">
        <v>0</v>
      </c>
      <c r="AP55" s="59">
        <v>0</v>
      </c>
      <c r="AQ55" s="59">
        <v>0</v>
      </c>
      <c r="AR55" s="59">
        <v>0</v>
      </c>
      <c r="AS55" s="59">
        <v>242147.05</v>
      </c>
      <c r="AT55" s="59">
        <v>1791170.86</v>
      </c>
      <c r="AU55" s="59">
        <v>9060302.25</v>
      </c>
      <c r="AV55" s="59">
        <v>6069517.88</v>
      </c>
      <c r="AW55" s="59">
        <v>5240758.96</v>
      </c>
      <c r="AX55" s="59">
        <v>828758.92</v>
      </c>
      <c r="AY55" s="59">
        <v>2990784.37</v>
      </c>
      <c r="AZ55" s="59">
        <v>3622959.36</v>
      </c>
      <c r="BA55" s="59">
        <v>11832506.75</v>
      </c>
      <c r="BB55" s="59">
        <v>0</v>
      </c>
      <c r="BC55" s="59">
        <v>1384908315.36</v>
      </c>
      <c r="BE55" s="58" t="s">
        <v>339</v>
      </c>
      <c r="BF55" s="21" t="s">
        <v>74</v>
      </c>
      <c r="BG55" s="54"/>
      <c r="BH55" s="58" t="s">
        <v>386</v>
      </c>
      <c r="BI55" s="59">
        <v>1358359229.09</v>
      </c>
      <c r="BJ55" s="59">
        <v>1358359229.09</v>
      </c>
      <c r="BK55" s="59">
        <v>1358359229.09</v>
      </c>
      <c r="BL55" s="59">
        <v>831772013.75</v>
      </c>
      <c r="BM55" s="59">
        <v>447791526.14000005</v>
      </c>
      <c r="BN55" s="59">
        <v>400379288.46</v>
      </c>
      <c r="BO55" s="59">
        <v>47412237.68</v>
      </c>
      <c r="BP55" s="59">
        <v>66432859.04</v>
      </c>
      <c r="BQ55" s="59">
        <v>12362830.16</v>
      </c>
      <c r="BR55" s="59">
        <v>0</v>
      </c>
      <c r="BS55" s="59">
        <v>0</v>
      </c>
      <c r="BT55" s="59">
        <v>0</v>
      </c>
      <c r="BU55" s="59">
        <v>0</v>
      </c>
      <c r="BV55" s="59">
        <v>242147.05</v>
      </c>
      <c r="BW55" s="59">
        <v>1791170.86</v>
      </c>
      <c r="BX55" s="59">
        <v>9060302.25</v>
      </c>
      <c r="BY55" s="59">
        <v>6069517.88</v>
      </c>
      <c r="BZ55" s="59">
        <v>5240758.96</v>
      </c>
      <c r="CA55" s="59">
        <v>828758.92</v>
      </c>
      <c r="CB55" s="59">
        <v>2990784.37</v>
      </c>
      <c r="CC55" s="59">
        <v>3622959.36</v>
      </c>
      <c r="CD55" s="59">
        <v>11832506.75</v>
      </c>
      <c r="CE55" s="59">
        <v>0</v>
      </c>
      <c r="CF55" s="59">
        <v>1384908315.36</v>
      </c>
    </row>
    <row r="56" spans="2:84" ht="16.5" customHeight="1">
      <c r="B56" s="21" t="s">
        <v>75</v>
      </c>
      <c r="C56" s="57"/>
      <c r="D56" s="4">
        <f t="shared" si="29"/>
        <v>1189923.7277000002</v>
      </c>
      <c r="E56" s="4">
        <f t="shared" si="30"/>
        <v>1189923.7277000002</v>
      </c>
      <c r="F56" s="4">
        <f t="shared" si="31"/>
        <v>1189923.7277000002</v>
      </c>
      <c r="G56" s="4">
        <f t="shared" si="32"/>
        <v>841490.1088299999</v>
      </c>
      <c r="H56" s="4">
        <f t="shared" si="33"/>
        <v>263692.68626</v>
      </c>
      <c r="I56" s="4">
        <f t="shared" si="34"/>
        <v>209328.57120999997</v>
      </c>
      <c r="J56" s="4">
        <f t="shared" si="35"/>
        <v>54364.11505</v>
      </c>
      <c r="K56" s="4">
        <f t="shared" si="36"/>
        <v>69418.61895</v>
      </c>
      <c r="L56" s="4">
        <f t="shared" si="37"/>
        <v>15322.31366</v>
      </c>
      <c r="M56" s="4">
        <f t="shared" si="38"/>
        <v>0</v>
      </c>
      <c r="N56" s="4">
        <f t="shared" si="39"/>
        <v>0</v>
      </c>
      <c r="O56" s="4">
        <f t="shared" si="40"/>
        <v>0</v>
      </c>
      <c r="P56" s="21" t="s">
        <v>75</v>
      </c>
      <c r="Q56" s="57"/>
      <c r="R56" s="4">
        <f t="shared" si="41"/>
        <v>0</v>
      </c>
      <c r="S56" s="4">
        <f t="shared" si="42"/>
        <v>101.85534</v>
      </c>
      <c r="T56" s="4">
        <f t="shared" si="43"/>
        <v>4462.1415099999995</v>
      </c>
      <c r="U56" s="4">
        <f t="shared" si="44"/>
        <v>5998.18546</v>
      </c>
      <c r="V56" s="4">
        <f t="shared" si="45"/>
        <v>4960.26917</v>
      </c>
      <c r="W56" s="4">
        <f t="shared" si="46"/>
        <v>4960.26917</v>
      </c>
      <c r="X56" s="4">
        <f t="shared" si="47"/>
        <v>0</v>
      </c>
      <c r="Y56" s="4">
        <f t="shared" si="48"/>
        <v>1037.9162900000001</v>
      </c>
      <c r="Z56" s="4">
        <f t="shared" si="49"/>
        <v>0</v>
      </c>
      <c r="AA56" s="4">
        <f t="shared" si="50"/>
        <v>4389.9305300000005</v>
      </c>
      <c r="AB56" s="4">
        <f t="shared" si="51"/>
        <v>1204875.84054</v>
      </c>
      <c r="AD56" s="54"/>
      <c r="AE56" s="60" t="s">
        <v>405</v>
      </c>
      <c r="AF56" s="59">
        <v>1189923727.7</v>
      </c>
      <c r="AG56" s="59">
        <v>1189923727.7</v>
      </c>
      <c r="AH56" s="59">
        <v>1189923727.7</v>
      </c>
      <c r="AI56" s="59">
        <v>841490108.8299999</v>
      </c>
      <c r="AJ56" s="59">
        <v>263692686.26</v>
      </c>
      <c r="AK56" s="59">
        <v>209328571.20999998</v>
      </c>
      <c r="AL56" s="59">
        <v>54364115.05</v>
      </c>
      <c r="AM56" s="59">
        <v>69418618.95</v>
      </c>
      <c r="AN56" s="59">
        <v>15322313.66</v>
      </c>
      <c r="AO56" s="59">
        <v>0</v>
      </c>
      <c r="AP56" s="59">
        <v>0</v>
      </c>
      <c r="AQ56" s="59">
        <v>0</v>
      </c>
      <c r="AR56" s="59">
        <v>0</v>
      </c>
      <c r="AS56" s="59">
        <v>101855.34</v>
      </c>
      <c r="AT56" s="59">
        <v>4462141.51</v>
      </c>
      <c r="AU56" s="59">
        <v>5998185.46</v>
      </c>
      <c r="AV56" s="59">
        <v>4960269.17</v>
      </c>
      <c r="AW56" s="59">
        <v>4960269.17</v>
      </c>
      <c r="AX56" s="59">
        <v>0</v>
      </c>
      <c r="AY56" s="59">
        <v>1037916.29</v>
      </c>
      <c r="AZ56" s="59">
        <v>0</v>
      </c>
      <c r="BA56" s="59">
        <v>4389930.53</v>
      </c>
      <c r="BB56" s="59">
        <v>0</v>
      </c>
      <c r="BC56" s="59">
        <v>1204875840.54</v>
      </c>
      <c r="BE56" s="58" t="s">
        <v>368</v>
      </c>
      <c r="BF56" s="21" t="s">
        <v>75</v>
      </c>
      <c r="BG56" s="54"/>
      <c r="BH56" s="60" t="s">
        <v>405</v>
      </c>
      <c r="BI56" s="59">
        <v>1189923727.7</v>
      </c>
      <c r="BJ56" s="59">
        <v>1189923727.7</v>
      </c>
      <c r="BK56" s="59">
        <v>1189923727.7</v>
      </c>
      <c r="BL56" s="59">
        <v>841490108.8299999</v>
      </c>
      <c r="BM56" s="59">
        <v>263692686.26</v>
      </c>
      <c r="BN56" s="59">
        <v>209328571.20999998</v>
      </c>
      <c r="BO56" s="59">
        <v>54364115.05</v>
      </c>
      <c r="BP56" s="59">
        <v>69418618.95</v>
      </c>
      <c r="BQ56" s="59">
        <v>15322313.66</v>
      </c>
      <c r="BR56" s="59">
        <v>0</v>
      </c>
      <c r="BS56" s="59">
        <v>0</v>
      </c>
      <c r="BT56" s="59">
        <v>0</v>
      </c>
      <c r="BU56" s="59">
        <v>0</v>
      </c>
      <c r="BV56" s="59">
        <v>101855.34</v>
      </c>
      <c r="BW56" s="59">
        <v>4462141.51</v>
      </c>
      <c r="BX56" s="59">
        <v>5998185.46</v>
      </c>
      <c r="BY56" s="59">
        <v>4960269.17</v>
      </c>
      <c r="BZ56" s="59">
        <v>4960269.17</v>
      </c>
      <c r="CA56" s="59">
        <v>0</v>
      </c>
      <c r="CB56" s="59">
        <v>1037916.29</v>
      </c>
      <c r="CC56" s="59">
        <v>0</v>
      </c>
      <c r="CD56" s="59">
        <v>4389930.53</v>
      </c>
      <c r="CE56" s="59">
        <v>0</v>
      </c>
      <c r="CF56" s="59">
        <v>1204875840.54</v>
      </c>
    </row>
    <row r="57" spans="2:84" ht="16.5" customHeight="1">
      <c r="B57" s="21" t="s">
        <v>76</v>
      </c>
      <c r="C57" s="57"/>
      <c r="D57" s="4">
        <f t="shared" si="29"/>
        <v>0</v>
      </c>
      <c r="E57" s="4">
        <f t="shared" si="30"/>
        <v>0</v>
      </c>
      <c r="F57" s="4">
        <f t="shared" si="31"/>
        <v>0</v>
      </c>
      <c r="G57" s="4">
        <f t="shared" si="32"/>
        <v>0</v>
      </c>
      <c r="H57" s="4">
        <f t="shared" si="33"/>
        <v>0</v>
      </c>
      <c r="I57" s="4">
        <f t="shared" si="34"/>
        <v>0</v>
      </c>
      <c r="J57" s="4">
        <f t="shared" si="35"/>
        <v>0</v>
      </c>
      <c r="K57" s="4">
        <f t="shared" si="36"/>
        <v>0</v>
      </c>
      <c r="L57" s="4">
        <f t="shared" si="37"/>
        <v>0</v>
      </c>
      <c r="M57" s="4">
        <f t="shared" si="38"/>
        <v>0</v>
      </c>
      <c r="N57" s="4">
        <f t="shared" si="39"/>
        <v>0</v>
      </c>
      <c r="O57" s="4">
        <f t="shared" si="40"/>
        <v>0</v>
      </c>
      <c r="P57" s="21" t="s">
        <v>76</v>
      </c>
      <c r="Q57" s="57"/>
      <c r="R57" s="4">
        <f t="shared" si="41"/>
        <v>0</v>
      </c>
      <c r="S57" s="4">
        <f t="shared" si="42"/>
        <v>0</v>
      </c>
      <c r="T57" s="4">
        <f t="shared" si="43"/>
        <v>0</v>
      </c>
      <c r="U57" s="4">
        <f t="shared" si="44"/>
        <v>0</v>
      </c>
      <c r="V57" s="4">
        <f t="shared" si="45"/>
        <v>0</v>
      </c>
      <c r="W57" s="4">
        <f t="shared" si="46"/>
        <v>0</v>
      </c>
      <c r="X57" s="4">
        <f t="shared" si="47"/>
        <v>0</v>
      </c>
      <c r="Y57" s="4">
        <f t="shared" si="48"/>
        <v>0</v>
      </c>
      <c r="Z57" s="4">
        <f t="shared" si="49"/>
        <v>0</v>
      </c>
      <c r="AA57" s="4">
        <f t="shared" si="50"/>
        <v>0</v>
      </c>
      <c r="AB57" s="4">
        <f t="shared" si="51"/>
        <v>0</v>
      </c>
      <c r="AD57" s="54"/>
      <c r="AE57" s="58" t="s">
        <v>388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E57" s="58" t="s">
        <v>380</v>
      </c>
      <c r="BF57" s="21" t="s">
        <v>76</v>
      </c>
      <c r="BG57" s="54"/>
      <c r="BH57" s="58" t="s">
        <v>388</v>
      </c>
      <c r="BI57" s="59">
        <v>0</v>
      </c>
      <c r="BJ57" s="59">
        <v>0</v>
      </c>
      <c r="BK57" s="59">
        <v>0</v>
      </c>
      <c r="BL57" s="59">
        <v>0</v>
      </c>
      <c r="BM57" s="59">
        <v>0</v>
      </c>
      <c r="BN57" s="59">
        <v>0</v>
      </c>
      <c r="BO57" s="59">
        <v>0</v>
      </c>
      <c r="BP57" s="59">
        <v>0</v>
      </c>
      <c r="BQ57" s="59">
        <v>0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0</v>
      </c>
      <c r="BY57" s="59">
        <v>0</v>
      </c>
      <c r="BZ57" s="59">
        <v>0</v>
      </c>
      <c r="CA57" s="59">
        <v>0</v>
      </c>
      <c r="CB57" s="59">
        <v>0</v>
      </c>
      <c r="CC57" s="59">
        <v>0</v>
      </c>
      <c r="CD57" s="59">
        <v>0</v>
      </c>
      <c r="CE57" s="59">
        <v>0</v>
      </c>
      <c r="CF57" s="59">
        <v>0</v>
      </c>
    </row>
    <row r="58" spans="2:84" ht="16.5" customHeight="1">
      <c r="B58" s="21" t="s">
        <v>77</v>
      </c>
      <c r="C58" s="57"/>
      <c r="D58" s="4">
        <f t="shared" si="29"/>
        <v>1203933.36096</v>
      </c>
      <c r="E58" s="4">
        <f t="shared" si="30"/>
        <v>933514.1224499999</v>
      </c>
      <c r="F58" s="4">
        <f t="shared" si="31"/>
        <v>933514.1224499999</v>
      </c>
      <c r="G58" s="4">
        <f t="shared" si="32"/>
        <v>684384.23739</v>
      </c>
      <c r="H58" s="4">
        <f t="shared" si="33"/>
        <v>237526.92618</v>
      </c>
      <c r="I58" s="4">
        <f t="shared" si="34"/>
        <v>188340.19812000002</v>
      </c>
      <c r="J58" s="4">
        <f t="shared" si="35"/>
        <v>49186.72806</v>
      </c>
      <c r="K58" s="4">
        <f t="shared" si="36"/>
        <v>11602.95888</v>
      </c>
      <c r="L58" s="4">
        <f t="shared" si="37"/>
        <v>0</v>
      </c>
      <c r="M58" s="4">
        <f t="shared" si="38"/>
        <v>0</v>
      </c>
      <c r="N58" s="4">
        <f t="shared" si="39"/>
        <v>0</v>
      </c>
      <c r="O58" s="4">
        <f t="shared" si="40"/>
        <v>4000</v>
      </c>
      <c r="P58" s="21" t="s">
        <v>77</v>
      </c>
      <c r="Q58" s="57"/>
      <c r="R58" s="4">
        <f t="shared" si="41"/>
        <v>266419.23851</v>
      </c>
      <c r="S58" s="4">
        <f t="shared" si="42"/>
        <v>12.309040000000001</v>
      </c>
      <c r="T58" s="4">
        <f t="shared" si="43"/>
        <v>-17503.238390000002</v>
      </c>
      <c r="U58" s="4">
        <f t="shared" si="44"/>
        <v>769562.47169</v>
      </c>
      <c r="V58" s="4">
        <f t="shared" si="45"/>
        <v>673822.12203</v>
      </c>
      <c r="W58" s="4">
        <f t="shared" si="46"/>
        <v>0</v>
      </c>
      <c r="X58" s="4">
        <f t="shared" si="47"/>
        <v>673822.12203</v>
      </c>
      <c r="Y58" s="4">
        <f t="shared" si="48"/>
        <v>95740.34966000008</v>
      </c>
      <c r="Z58" s="4">
        <f t="shared" si="49"/>
        <v>0</v>
      </c>
      <c r="AA58" s="4">
        <f t="shared" si="50"/>
        <v>127044.18166</v>
      </c>
      <c r="AB58" s="4">
        <f t="shared" si="51"/>
        <v>2083049.0849600001</v>
      </c>
      <c r="AD58" s="54"/>
      <c r="AE58" s="58" t="s">
        <v>387</v>
      </c>
      <c r="AF58" s="59">
        <v>1203933360.96</v>
      </c>
      <c r="AG58" s="59">
        <v>933514122.4499999</v>
      </c>
      <c r="AH58" s="59">
        <v>933514122.4499999</v>
      </c>
      <c r="AI58" s="59">
        <v>684384237.39</v>
      </c>
      <c r="AJ58" s="59">
        <v>237526926.18</v>
      </c>
      <c r="AK58" s="59">
        <v>188340198.12</v>
      </c>
      <c r="AL58" s="59">
        <v>49186728.06</v>
      </c>
      <c r="AM58" s="59">
        <v>11602958.88</v>
      </c>
      <c r="AN58" s="59">
        <v>0</v>
      </c>
      <c r="AO58" s="59">
        <v>0</v>
      </c>
      <c r="AP58" s="59">
        <v>0</v>
      </c>
      <c r="AQ58" s="59">
        <v>4000000</v>
      </c>
      <c r="AR58" s="59">
        <v>266419238.51</v>
      </c>
      <c r="AS58" s="59">
        <v>12309.04</v>
      </c>
      <c r="AT58" s="59">
        <v>-17503238.39</v>
      </c>
      <c r="AU58" s="59">
        <v>769562471.69</v>
      </c>
      <c r="AV58" s="59">
        <v>673822122.03</v>
      </c>
      <c r="AW58" s="59">
        <v>0</v>
      </c>
      <c r="AX58" s="59">
        <v>673822122.03</v>
      </c>
      <c r="AY58" s="59">
        <v>95740349.66000009</v>
      </c>
      <c r="AZ58" s="59">
        <v>0</v>
      </c>
      <c r="BA58" s="59">
        <v>127044181.66</v>
      </c>
      <c r="BB58" s="59">
        <v>0</v>
      </c>
      <c r="BC58" s="59">
        <v>2083049084.96</v>
      </c>
      <c r="BE58" s="58" t="s">
        <v>406</v>
      </c>
      <c r="BF58" s="21" t="s">
        <v>77</v>
      </c>
      <c r="BG58" s="54"/>
      <c r="BH58" s="58" t="s">
        <v>387</v>
      </c>
      <c r="BI58" s="59">
        <v>1203933360.96</v>
      </c>
      <c r="BJ58" s="59">
        <v>933514122.4499999</v>
      </c>
      <c r="BK58" s="59">
        <v>933514122.4499999</v>
      </c>
      <c r="BL58" s="59">
        <v>684384237.39</v>
      </c>
      <c r="BM58" s="59">
        <v>237526926.18</v>
      </c>
      <c r="BN58" s="59">
        <v>188340198.12</v>
      </c>
      <c r="BO58" s="59">
        <v>49186728.06</v>
      </c>
      <c r="BP58" s="59">
        <v>11602958.88</v>
      </c>
      <c r="BQ58" s="59">
        <v>0</v>
      </c>
      <c r="BR58" s="59">
        <v>0</v>
      </c>
      <c r="BS58" s="59">
        <v>0</v>
      </c>
      <c r="BT58" s="59">
        <v>4000000</v>
      </c>
      <c r="BU58" s="59">
        <v>266419238.51</v>
      </c>
      <c r="BV58" s="59">
        <v>12309.04</v>
      </c>
      <c r="BW58" s="59">
        <v>-17503238.39</v>
      </c>
      <c r="BX58" s="59">
        <v>769562471.69</v>
      </c>
      <c r="BY58" s="59">
        <v>673822122.03</v>
      </c>
      <c r="BZ58" s="59">
        <v>0</v>
      </c>
      <c r="CA58" s="59">
        <v>673822122.03</v>
      </c>
      <c r="CB58" s="59">
        <v>95740349.66000009</v>
      </c>
      <c r="CC58" s="59">
        <v>0</v>
      </c>
      <c r="CD58" s="59">
        <v>127044181.66</v>
      </c>
      <c r="CE58" s="59">
        <v>0</v>
      </c>
      <c r="CF58" s="59">
        <v>2083049084.96</v>
      </c>
    </row>
    <row r="59" spans="2:84" ht="16.5" customHeight="1">
      <c r="B59" s="21" t="s">
        <v>78</v>
      </c>
      <c r="C59" s="57"/>
      <c r="D59" s="4">
        <f t="shared" si="29"/>
        <v>16369.767619999999</v>
      </c>
      <c r="E59" s="4">
        <f t="shared" si="30"/>
        <v>14464.44734</v>
      </c>
      <c r="F59" s="4">
        <f t="shared" si="31"/>
        <v>14464.44734</v>
      </c>
      <c r="G59" s="4">
        <f t="shared" si="32"/>
        <v>14529.009950000001</v>
      </c>
      <c r="H59" s="4">
        <f t="shared" si="33"/>
        <v>71.609</v>
      </c>
      <c r="I59" s="4">
        <f t="shared" si="34"/>
        <v>0</v>
      </c>
      <c r="J59" s="4">
        <f t="shared" si="35"/>
        <v>71.609</v>
      </c>
      <c r="K59" s="4">
        <f t="shared" si="36"/>
        <v>-136.17161</v>
      </c>
      <c r="L59" s="4">
        <f t="shared" si="37"/>
        <v>0</v>
      </c>
      <c r="M59" s="4">
        <f t="shared" si="38"/>
        <v>0</v>
      </c>
      <c r="N59" s="4">
        <f t="shared" si="39"/>
        <v>0</v>
      </c>
      <c r="O59" s="4">
        <f t="shared" si="40"/>
        <v>139.76767999999998</v>
      </c>
      <c r="P59" s="21" t="s">
        <v>78</v>
      </c>
      <c r="Q59" s="57"/>
      <c r="R59" s="4">
        <f t="shared" si="41"/>
        <v>1765.5526</v>
      </c>
      <c r="S59" s="4">
        <f t="shared" si="42"/>
        <v>11331.94991</v>
      </c>
      <c r="T59" s="4">
        <f t="shared" si="43"/>
        <v>1749.60572</v>
      </c>
      <c r="U59" s="4">
        <f t="shared" si="44"/>
        <v>3573.65146</v>
      </c>
      <c r="V59" s="4">
        <f t="shared" si="45"/>
        <v>16.06374</v>
      </c>
      <c r="W59" s="4">
        <f t="shared" si="46"/>
        <v>13.81509</v>
      </c>
      <c r="X59" s="4">
        <f t="shared" si="47"/>
        <v>2.24865</v>
      </c>
      <c r="Y59" s="4">
        <f t="shared" si="48"/>
        <v>3557.58772</v>
      </c>
      <c r="Z59" s="4">
        <f t="shared" si="49"/>
        <v>78061.80143</v>
      </c>
      <c r="AA59" s="4">
        <f t="shared" si="50"/>
        <v>9073.2842</v>
      </c>
      <c r="AB59" s="4">
        <f t="shared" si="51"/>
        <v>120160.06034</v>
      </c>
      <c r="AD59" s="54"/>
      <c r="AE59" s="56" t="s">
        <v>379</v>
      </c>
      <c r="AF59" s="59">
        <v>16369767.62</v>
      </c>
      <c r="AG59" s="59">
        <v>14464447.34</v>
      </c>
      <c r="AH59" s="59">
        <v>14464447.34</v>
      </c>
      <c r="AI59" s="59">
        <v>14529009.950000001</v>
      </c>
      <c r="AJ59" s="59">
        <v>71609</v>
      </c>
      <c r="AK59" s="59">
        <v>0</v>
      </c>
      <c r="AL59" s="59">
        <v>71609</v>
      </c>
      <c r="AM59" s="59">
        <v>-136171.61</v>
      </c>
      <c r="AN59" s="59">
        <v>0</v>
      </c>
      <c r="AO59" s="59">
        <v>0</v>
      </c>
      <c r="AP59" s="59">
        <v>0</v>
      </c>
      <c r="AQ59" s="59">
        <v>139767.68</v>
      </c>
      <c r="AR59" s="59">
        <v>1765552.6</v>
      </c>
      <c r="AS59" s="59">
        <v>11331949.91</v>
      </c>
      <c r="AT59" s="59">
        <v>1749605.72</v>
      </c>
      <c r="AU59" s="59">
        <v>3573651.46</v>
      </c>
      <c r="AV59" s="59">
        <v>16063.74</v>
      </c>
      <c r="AW59" s="59">
        <v>13815.09</v>
      </c>
      <c r="AX59" s="59">
        <v>2248.65</v>
      </c>
      <c r="AY59" s="59">
        <v>3557587.72</v>
      </c>
      <c r="AZ59" s="59">
        <v>78061801.43</v>
      </c>
      <c r="BA59" s="59">
        <v>9073284.2</v>
      </c>
      <c r="BB59" s="59">
        <v>0</v>
      </c>
      <c r="BC59" s="59">
        <v>120160060.34</v>
      </c>
      <c r="BE59" s="62" t="s">
        <v>407</v>
      </c>
      <c r="BF59" s="21" t="s">
        <v>78</v>
      </c>
      <c r="BG59" s="54"/>
      <c r="BH59" s="56" t="s">
        <v>379</v>
      </c>
      <c r="BI59" s="59">
        <v>16369767.62</v>
      </c>
      <c r="BJ59" s="59">
        <v>14464447.34</v>
      </c>
      <c r="BK59" s="59">
        <v>14464447.34</v>
      </c>
      <c r="BL59" s="59">
        <v>14529009.950000001</v>
      </c>
      <c r="BM59" s="59">
        <v>71609</v>
      </c>
      <c r="BN59" s="59">
        <v>0</v>
      </c>
      <c r="BO59" s="59">
        <v>71609</v>
      </c>
      <c r="BP59" s="59">
        <v>-136171.61</v>
      </c>
      <c r="BQ59" s="59">
        <v>0</v>
      </c>
      <c r="BR59" s="59">
        <v>0</v>
      </c>
      <c r="BS59" s="59">
        <v>0</v>
      </c>
      <c r="BT59" s="59">
        <v>139767.68</v>
      </c>
      <c r="BU59" s="59">
        <v>1765552.6</v>
      </c>
      <c r="BV59" s="59">
        <v>11331949.91</v>
      </c>
      <c r="BW59" s="59">
        <v>1749605.72</v>
      </c>
      <c r="BX59" s="59">
        <v>3573651.46</v>
      </c>
      <c r="BY59" s="59">
        <v>16063.74</v>
      </c>
      <c r="BZ59" s="59">
        <v>13815.09</v>
      </c>
      <c r="CA59" s="59">
        <v>2248.65</v>
      </c>
      <c r="CB59" s="59">
        <v>3557587.72</v>
      </c>
      <c r="CC59" s="59">
        <v>78061801.43</v>
      </c>
      <c r="CD59" s="59">
        <v>9073284.2</v>
      </c>
      <c r="CE59" s="59">
        <v>0</v>
      </c>
      <c r="CF59" s="59">
        <v>120160060.34</v>
      </c>
    </row>
    <row r="60" spans="2:110" ht="16.5" customHeight="1">
      <c r="B60" s="21" t="s">
        <v>302</v>
      </c>
      <c r="C60" s="57"/>
      <c r="D60" s="4">
        <f t="shared" si="29"/>
        <v>676000.7584299999</v>
      </c>
      <c r="E60" s="4">
        <f t="shared" si="30"/>
        <v>592759.3227900001</v>
      </c>
      <c r="F60" s="4">
        <f t="shared" si="31"/>
        <v>592759.3227900001</v>
      </c>
      <c r="G60" s="4">
        <f t="shared" si="32"/>
        <v>496019.12919999997</v>
      </c>
      <c r="H60" s="4">
        <f t="shared" si="33"/>
        <v>86677.97316999998</v>
      </c>
      <c r="I60" s="4">
        <f t="shared" si="34"/>
        <v>85569.93514999999</v>
      </c>
      <c r="J60" s="4">
        <f t="shared" si="35"/>
        <v>1108.03802</v>
      </c>
      <c r="K60" s="4">
        <f t="shared" si="36"/>
        <v>2728.7239</v>
      </c>
      <c r="L60" s="4">
        <f t="shared" si="37"/>
        <v>7333.49652</v>
      </c>
      <c r="M60" s="4">
        <f t="shared" si="38"/>
        <v>0</v>
      </c>
      <c r="N60" s="4">
        <f t="shared" si="39"/>
        <v>0</v>
      </c>
      <c r="O60" s="4">
        <f t="shared" si="40"/>
        <v>1601.118</v>
      </c>
      <c r="P60" s="21" t="s">
        <v>302</v>
      </c>
      <c r="Q60" s="57"/>
      <c r="R60" s="4">
        <f t="shared" si="41"/>
        <v>81640.31764</v>
      </c>
      <c r="S60" s="4">
        <f t="shared" si="42"/>
        <v>25067.424610000002</v>
      </c>
      <c r="T60" s="4">
        <f t="shared" si="43"/>
        <v>4645.50503</v>
      </c>
      <c r="U60" s="4">
        <f t="shared" si="44"/>
        <v>456187.07704</v>
      </c>
      <c r="V60" s="4">
        <f t="shared" si="45"/>
        <v>406277.41653</v>
      </c>
      <c r="W60" s="4">
        <f t="shared" si="46"/>
        <v>14173.686339999958</v>
      </c>
      <c r="X60" s="4">
        <f t="shared" si="47"/>
        <v>392103.73019</v>
      </c>
      <c r="Y60" s="4">
        <f t="shared" si="48"/>
        <v>49909.66051000009</v>
      </c>
      <c r="Z60" s="4">
        <f t="shared" si="49"/>
        <v>56676.77633</v>
      </c>
      <c r="AA60" s="4">
        <f t="shared" si="50"/>
        <v>64398.910169999996</v>
      </c>
      <c r="AB60" s="4">
        <f t="shared" si="51"/>
        <v>1282976.4516099999</v>
      </c>
      <c r="AD60" s="54"/>
      <c r="AE60" s="58" t="s">
        <v>351</v>
      </c>
      <c r="AF60" s="59">
        <v>676000758.43</v>
      </c>
      <c r="AG60" s="59">
        <v>592759322.7900001</v>
      </c>
      <c r="AH60" s="59">
        <v>592759322.7900001</v>
      </c>
      <c r="AI60" s="59">
        <v>496019129.2</v>
      </c>
      <c r="AJ60" s="59">
        <v>86677973.16999999</v>
      </c>
      <c r="AK60" s="59">
        <v>85569935.14999999</v>
      </c>
      <c r="AL60" s="59">
        <v>1108038.02</v>
      </c>
      <c r="AM60" s="59">
        <v>2728723.9</v>
      </c>
      <c r="AN60" s="59">
        <v>7333496.52</v>
      </c>
      <c r="AO60" s="59">
        <v>0</v>
      </c>
      <c r="AP60" s="59">
        <v>0</v>
      </c>
      <c r="AQ60" s="59">
        <v>1601118</v>
      </c>
      <c r="AR60" s="59">
        <v>81640317.64</v>
      </c>
      <c r="AS60" s="59">
        <v>25067424.610000003</v>
      </c>
      <c r="AT60" s="59">
        <v>4645505.03</v>
      </c>
      <c r="AU60" s="59">
        <v>456187077.04</v>
      </c>
      <c r="AV60" s="59">
        <v>406277416.53</v>
      </c>
      <c r="AW60" s="59">
        <v>14173686.339999959</v>
      </c>
      <c r="AX60" s="59">
        <v>392103730.19</v>
      </c>
      <c r="AY60" s="59">
        <v>49909660.51000009</v>
      </c>
      <c r="AZ60" s="59">
        <v>56676776.33</v>
      </c>
      <c r="BA60" s="59">
        <v>64398910.169999994</v>
      </c>
      <c r="BB60" s="59">
        <v>0</v>
      </c>
      <c r="BC60" s="59">
        <v>1282976451.61</v>
      </c>
      <c r="BE60" s="58" t="s">
        <v>408</v>
      </c>
      <c r="BF60" s="21" t="s">
        <v>302</v>
      </c>
      <c r="BG60" s="54"/>
      <c r="BH60" s="58" t="s">
        <v>351</v>
      </c>
      <c r="BI60" s="59">
        <v>676000758.43</v>
      </c>
      <c r="BJ60" s="59">
        <v>592759322.7900001</v>
      </c>
      <c r="BK60" s="59">
        <v>592759322.7900001</v>
      </c>
      <c r="BL60" s="59">
        <v>496019129.2</v>
      </c>
      <c r="BM60" s="59">
        <v>86677973.16999999</v>
      </c>
      <c r="BN60" s="59">
        <v>85569935.14999999</v>
      </c>
      <c r="BO60" s="59">
        <v>1108038.02</v>
      </c>
      <c r="BP60" s="59">
        <v>2728723.9</v>
      </c>
      <c r="BQ60" s="59">
        <v>7333496.52</v>
      </c>
      <c r="BR60" s="59">
        <v>0</v>
      </c>
      <c r="BS60" s="59">
        <v>0</v>
      </c>
      <c r="BT60" s="59">
        <v>1601118</v>
      </c>
      <c r="BU60" s="59">
        <v>81640317.64</v>
      </c>
      <c r="BV60" s="59">
        <v>25067424.610000003</v>
      </c>
      <c r="BW60" s="59">
        <v>4645505.03</v>
      </c>
      <c r="BX60" s="59">
        <v>456187077.04</v>
      </c>
      <c r="BY60" s="59">
        <v>406277416.53</v>
      </c>
      <c r="BZ60" s="59">
        <v>14173686.339999959</v>
      </c>
      <c r="CA60" s="59">
        <v>392103730.19</v>
      </c>
      <c r="CB60" s="59">
        <v>49909660.51000009</v>
      </c>
      <c r="CC60" s="59">
        <v>56676776.33</v>
      </c>
      <c r="CD60" s="59">
        <v>64398910.169999994</v>
      </c>
      <c r="CE60" s="59">
        <v>0</v>
      </c>
      <c r="CF60" s="59">
        <v>1282976451.61</v>
      </c>
      <c r="CH60" s="58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</row>
    <row r="61" spans="2:110" ht="16.5" customHeight="1">
      <c r="B61" s="21" t="s">
        <v>309</v>
      </c>
      <c r="C61" s="57"/>
      <c r="D61" s="4">
        <f t="shared" si="29"/>
        <v>0</v>
      </c>
      <c r="E61" s="4">
        <f t="shared" si="30"/>
        <v>0</v>
      </c>
      <c r="F61" s="4">
        <f t="shared" si="31"/>
        <v>0</v>
      </c>
      <c r="G61" s="4">
        <f t="shared" si="32"/>
        <v>0</v>
      </c>
      <c r="H61" s="4">
        <f t="shared" si="33"/>
        <v>0</v>
      </c>
      <c r="I61" s="4">
        <f t="shared" si="34"/>
        <v>0</v>
      </c>
      <c r="J61" s="4">
        <f t="shared" si="35"/>
        <v>0</v>
      </c>
      <c r="K61" s="4">
        <f t="shared" si="36"/>
        <v>0</v>
      </c>
      <c r="L61" s="4">
        <f t="shared" si="37"/>
        <v>0</v>
      </c>
      <c r="M61" s="4">
        <f t="shared" si="38"/>
        <v>0</v>
      </c>
      <c r="N61" s="4">
        <f t="shared" si="39"/>
        <v>0</v>
      </c>
      <c r="O61" s="4">
        <f t="shared" si="40"/>
        <v>0</v>
      </c>
      <c r="P61" s="21" t="s">
        <v>309</v>
      </c>
      <c r="Q61" s="57"/>
      <c r="R61" s="4">
        <f t="shared" si="41"/>
        <v>0</v>
      </c>
      <c r="S61" s="4">
        <f t="shared" si="42"/>
        <v>0</v>
      </c>
      <c r="T61" s="4">
        <f t="shared" si="43"/>
        <v>0</v>
      </c>
      <c r="U61" s="4">
        <f t="shared" si="44"/>
        <v>0</v>
      </c>
      <c r="V61" s="4">
        <f t="shared" si="45"/>
        <v>0</v>
      </c>
      <c r="W61" s="4">
        <f t="shared" si="46"/>
        <v>0</v>
      </c>
      <c r="X61" s="4">
        <f t="shared" si="47"/>
        <v>0</v>
      </c>
      <c r="Y61" s="4">
        <f t="shared" si="48"/>
        <v>0</v>
      </c>
      <c r="Z61" s="4">
        <f t="shared" si="49"/>
        <v>0</v>
      </c>
      <c r="AA61" s="4">
        <f t="shared" si="50"/>
        <v>0</v>
      </c>
      <c r="AB61" s="4">
        <f t="shared" si="51"/>
        <v>0</v>
      </c>
      <c r="AD61" s="54"/>
      <c r="BE61" s="58" t="s">
        <v>409</v>
      </c>
      <c r="BF61" s="21" t="s">
        <v>309</v>
      </c>
      <c r="BG61" s="54"/>
      <c r="CH61" s="58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</row>
    <row r="62" spans="2:110" ht="16.5" customHeight="1">
      <c r="B62" s="21" t="s">
        <v>79</v>
      </c>
      <c r="C62" s="57"/>
      <c r="D62" s="4">
        <f t="shared" si="29"/>
        <v>100129.64425</v>
      </c>
      <c r="E62" s="4">
        <f t="shared" si="30"/>
        <v>63334.14749</v>
      </c>
      <c r="F62" s="4">
        <f t="shared" si="31"/>
        <v>63334.14749</v>
      </c>
      <c r="G62" s="4">
        <f t="shared" si="32"/>
        <v>33865.14003</v>
      </c>
      <c r="H62" s="4">
        <f t="shared" si="33"/>
        <v>28733.14591</v>
      </c>
      <c r="I62" s="4">
        <f t="shared" si="34"/>
        <v>23839.54591</v>
      </c>
      <c r="J62" s="4">
        <f t="shared" si="35"/>
        <v>4893.6</v>
      </c>
      <c r="K62" s="4">
        <f t="shared" si="36"/>
        <v>330.96801</v>
      </c>
      <c r="L62" s="4">
        <f t="shared" si="37"/>
        <v>404.89354</v>
      </c>
      <c r="M62" s="4">
        <f t="shared" si="38"/>
        <v>0</v>
      </c>
      <c r="N62" s="4">
        <f t="shared" si="39"/>
        <v>0</v>
      </c>
      <c r="O62" s="4">
        <f t="shared" si="40"/>
        <v>12572.776039999999</v>
      </c>
      <c r="P62" s="21" t="s">
        <v>79</v>
      </c>
      <c r="Q62" s="57"/>
      <c r="R62" s="4">
        <f t="shared" si="41"/>
        <v>24222.720719999998</v>
      </c>
      <c r="S62" s="4">
        <f t="shared" si="42"/>
        <v>72.88725</v>
      </c>
      <c r="T62" s="4">
        <f t="shared" si="43"/>
        <v>5065.357849999999</v>
      </c>
      <c r="U62" s="4">
        <f t="shared" si="44"/>
        <v>96860.60797</v>
      </c>
      <c r="V62" s="4">
        <f t="shared" si="45"/>
        <v>87390.7347</v>
      </c>
      <c r="W62" s="4">
        <f t="shared" si="46"/>
        <v>4565.2315499999995</v>
      </c>
      <c r="X62" s="4">
        <f t="shared" si="47"/>
        <v>82825.50315</v>
      </c>
      <c r="Y62" s="4">
        <f t="shared" si="48"/>
        <v>9469.873269999996</v>
      </c>
      <c r="Z62" s="4">
        <f t="shared" si="49"/>
        <v>64778.43246</v>
      </c>
      <c r="AA62" s="4">
        <f t="shared" si="50"/>
        <v>13292.90041</v>
      </c>
      <c r="AB62" s="4">
        <f t="shared" si="51"/>
        <v>280199.83019</v>
      </c>
      <c r="AD62" s="54"/>
      <c r="AE62" s="58" t="s">
        <v>410</v>
      </c>
      <c r="AF62" s="59">
        <v>100129644.25</v>
      </c>
      <c r="AG62" s="59">
        <v>63334147.49</v>
      </c>
      <c r="AH62" s="59">
        <v>63334147.49</v>
      </c>
      <c r="AI62" s="59">
        <v>33865140.03</v>
      </c>
      <c r="AJ62" s="59">
        <v>28733145.91</v>
      </c>
      <c r="AK62" s="59">
        <v>23839545.91</v>
      </c>
      <c r="AL62" s="59">
        <v>4893600</v>
      </c>
      <c r="AM62" s="59">
        <v>330968.01</v>
      </c>
      <c r="AN62" s="59">
        <v>404893.54</v>
      </c>
      <c r="AO62" s="59">
        <v>0</v>
      </c>
      <c r="AP62" s="59">
        <v>0</v>
      </c>
      <c r="AQ62" s="59">
        <v>12572776.04</v>
      </c>
      <c r="AR62" s="59">
        <v>24222720.72</v>
      </c>
      <c r="AS62" s="59">
        <v>72887.25</v>
      </c>
      <c r="AT62" s="59">
        <v>5065357.85</v>
      </c>
      <c r="AU62" s="59">
        <v>96860607.97</v>
      </c>
      <c r="AV62" s="59">
        <v>87390734.7</v>
      </c>
      <c r="AW62" s="59">
        <v>4565231.55</v>
      </c>
      <c r="AX62" s="59">
        <v>82825503.15</v>
      </c>
      <c r="AY62" s="59">
        <v>9469873.269999996</v>
      </c>
      <c r="AZ62" s="59">
        <v>64778432.46</v>
      </c>
      <c r="BA62" s="59">
        <v>13292900.41</v>
      </c>
      <c r="BB62" s="59">
        <v>0</v>
      </c>
      <c r="BC62" s="59">
        <v>280199830.19</v>
      </c>
      <c r="BE62" s="58" t="s">
        <v>374</v>
      </c>
      <c r="BF62" s="21" t="s">
        <v>79</v>
      </c>
      <c r="BG62" s="54"/>
      <c r="BH62" s="58" t="s">
        <v>410</v>
      </c>
      <c r="BI62" s="59">
        <v>100129644.25</v>
      </c>
      <c r="BJ62" s="59">
        <v>63334147.49</v>
      </c>
      <c r="BK62" s="59">
        <v>63334147.49</v>
      </c>
      <c r="BL62" s="59">
        <v>33865140.03</v>
      </c>
      <c r="BM62" s="59">
        <v>28733145.91</v>
      </c>
      <c r="BN62" s="59">
        <v>23839545.91</v>
      </c>
      <c r="BO62" s="59">
        <v>4893600</v>
      </c>
      <c r="BP62" s="59">
        <v>330968.01</v>
      </c>
      <c r="BQ62" s="59">
        <v>404893.54</v>
      </c>
      <c r="BR62" s="59">
        <v>0</v>
      </c>
      <c r="BS62" s="59">
        <v>0</v>
      </c>
      <c r="BT62" s="59">
        <v>12572776.04</v>
      </c>
      <c r="BU62" s="59">
        <v>24222720.72</v>
      </c>
      <c r="BV62" s="59">
        <v>72887.25</v>
      </c>
      <c r="BW62" s="59">
        <v>5065357.85</v>
      </c>
      <c r="BX62" s="59">
        <v>96860607.97</v>
      </c>
      <c r="BY62" s="59">
        <v>87390734.7</v>
      </c>
      <c r="BZ62" s="59">
        <v>4565231.55</v>
      </c>
      <c r="CA62" s="59">
        <v>82825503.15</v>
      </c>
      <c r="CB62" s="59">
        <v>9469873.269999996</v>
      </c>
      <c r="CC62" s="59">
        <v>64778432.46</v>
      </c>
      <c r="CD62" s="59">
        <v>13292900.41</v>
      </c>
      <c r="CE62" s="59">
        <v>0</v>
      </c>
      <c r="CF62" s="59">
        <v>280199830.19</v>
      </c>
      <c r="CH62" s="60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</row>
    <row r="63" spans="2:84" ht="16.5" customHeight="1">
      <c r="B63" s="21" t="s">
        <v>80</v>
      </c>
      <c r="C63" s="57"/>
      <c r="D63" s="4">
        <f t="shared" si="29"/>
        <v>1652445.47957</v>
      </c>
      <c r="E63" s="4">
        <f t="shared" si="30"/>
        <v>1399148.76394</v>
      </c>
      <c r="F63" s="4">
        <f t="shared" si="31"/>
        <v>1399148.76394</v>
      </c>
      <c r="G63" s="4">
        <f t="shared" si="32"/>
        <v>1046937.40009</v>
      </c>
      <c r="H63" s="4">
        <f t="shared" si="33"/>
        <v>261767.15637</v>
      </c>
      <c r="I63" s="4">
        <f t="shared" si="34"/>
        <v>99640.01769</v>
      </c>
      <c r="J63" s="4">
        <f t="shared" si="35"/>
        <v>162127.13868</v>
      </c>
      <c r="K63" s="4">
        <f t="shared" si="36"/>
        <v>79361.28010999999</v>
      </c>
      <c r="L63" s="4">
        <f t="shared" si="37"/>
        <v>11082.927370000001</v>
      </c>
      <c r="M63" s="4">
        <f t="shared" si="38"/>
        <v>0</v>
      </c>
      <c r="N63" s="4">
        <f t="shared" si="39"/>
        <v>0</v>
      </c>
      <c r="O63" s="4">
        <f t="shared" si="40"/>
        <v>36839.02476000001</v>
      </c>
      <c r="P63" s="21" t="s">
        <v>80</v>
      </c>
      <c r="Q63" s="57"/>
      <c r="R63" s="4">
        <f t="shared" si="41"/>
        <v>216457.69087</v>
      </c>
      <c r="S63" s="4">
        <f t="shared" si="42"/>
        <v>63464.88854</v>
      </c>
      <c r="T63" s="4">
        <f t="shared" si="43"/>
        <v>45886.97805</v>
      </c>
      <c r="U63" s="4">
        <f t="shared" si="44"/>
        <v>705550.65082</v>
      </c>
      <c r="V63" s="4">
        <f t="shared" si="45"/>
        <v>623281.1807</v>
      </c>
      <c r="W63" s="4">
        <f t="shared" si="46"/>
        <v>39379.85838</v>
      </c>
      <c r="X63" s="4">
        <f t="shared" si="47"/>
        <v>583901.32232</v>
      </c>
      <c r="Y63" s="4">
        <f t="shared" si="48"/>
        <v>82269.47011999988</v>
      </c>
      <c r="Z63" s="4">
        <f t="shared" si="49"/>
        <v>239426.4221</v>
      </c>
      <c r="AA63" s="4">
        <f t="shared" si="50"/>
        <v>75019.09528</v>
      </c>
      <c r="AB63" s="4">
        <f t="shared" si="51"/>
        <v>2781793.51436</v>
      </c>
      <c r="AD63" s="54"/>
      <c r="AE63" s="58" t="s">
        <v>362</v>
      </c>
      <c r="AF63" s="59">
        <v>1652445479.57</v>
      </c>
      <c r="AG63" s="59">
        <v>1399148763.94</v>
      </c>
      <c r="AH63" s="59">
        <v>1399148763.94</v>
      </c>
      <c r="AI63" s="59">
        <v>1046937400.09</v>
      </c>
      <c r="AJ63" s="59">
        <v>261767156.37</v>
      </c>
      <c r="AK63" s="59">
        <v>99640017.69</v>
      </c>
      <c r="AL63" s="59">
        <v>162127138.68</v>
      </c>
      <c r="AM63" s="59">
        <v>79361280.11</v>
      </c>
      <c r="AN63" s="59">
        <v>11082927.370000001</v>
      </c>
      <c r="AO63" s="59">
        <v>0</v>
      </c>
      <c r="AP63" s="59">
        <v>0</v>
      </c>
      <c r="AQ63" s="59">
        <v>36839024.760000005</v>
      </c>
      <c r="AR63" s="59">
        <v>216457690.87</v>
      </c>
      <c r="AS63" s="59">
        <v>63464888.54</v>
      </c>
      <c r="AT63" s="59">
        <v>45886978.05</v>
      </c>
      <c r="AU63" s="59">
        <v>705550650.8199999</v>
      </c>
      <c r="AV63" s="59">
        <v>623281180.7</v>
      </c>
      <c r="AW63" s="59">
        <v>39379858.379999995</v>
      </c>
      <c r="AX63" s="59">
        <v>583901322.32</v>
      </c>
      <c r="AY63" s="59">
        <v>82269470.11999989</v>
      </c>
      <c r="AZ63" s="59">
        <v>239426422.1</v>
      </c>
      <c r="BA63" s="59">
        <v>75019095.28</v>
      </c>
      <c r="BB63" s="59">
        <v>0</v>
      </c>
      <c r="BC63" s="59">
        <v>2781793514.36</v>
      </c>
      <c r="BE63" s="58" t="s">
        <v>411</v>
      </c>
      <c r="BF63" s="21" t="s">
        <v>80</v>
      </c>
      <c r="BG63" s="54"/>
      <c r="BH63" s="58" t="s">
        <v>362</v>
      </c>
      <c r="BI63" s="59">
        <v>1652445479.57</v>
      </c>
      <c r="BJ63" s="59">
        <v>1399148763.94</v>
      </c>
      <c r="BK63" s="59">
        <v>1399148763.94</v>
      </c>
      <c r="BL63" s="59">
        <v>1046937400.09</v>
      </c>
      <c r="BM63" s="59">
        <v>261767156.37</v>
      </c>
      <c r="BN63" s="59">
        <v>99640017.69</v>
      </c>
      <c r="BO63" s="59">
        <v>162127138.68</v>
      </c>
      <c r="BP63" s="59">
        <v>79361280.11</v>
      </c>
      <c r="BQ63" s="59">
        <v>11082927.370000001</v>
      </c>
      <c r="BR63" s="59">
        <v>0</v>
      </c>
      <c r="BS63" s="59">
        <v>0</v>
      </c>
      <c r="BT63" s="59">
        <v>36839024.760000005</v>
      </c>
      <c r="BU63" s="59">
        <v>216457690.87</v>
      </c>
      <c r="BV63" s="59">
        <v>63464888.54</v>
      </c>
      <c r="BW63" s="59">
        <v>45886978.05</v>
      </c>
      <c r="BX63" s="59">
        <v>705550650.8199999</v>
      </c>
      <c r="BY63" s="59">
        <v>623281180.7</v>
      </c>
      <c r="BZ63" s="59">
        <v>39379858.379999995</v>
      </c>
      <c r="CA63" s="59">
        <v>583901322.32</v>
      </c>
      <c r="CB63" s="59">
        <v>82269470.11999989</v>
      </c>
      <c r="CC63" s="59">
        <v>239426422.1</v>
      </c>
      <c r="CD63" s="59">
        <v>75019095.28</v>
      </c>
      <c r="CE63" s="59">
        <v>0</v>
      </c>
      <c r="CF63" s="59">
        <v>2781793514.36</v>
      </c>
    </row>
    <row r="64" spans="2:110" ht="16.5" customHeight="1">
      <c r="B64" s="21" t="s">
        <v>303</v>
      </c>
      <c r="C64" s="57"/>
      <c r="D64" s="4">
        <f t="shared" si="29"/>
        <v>1658213.6018899998</v>
      </c>
      <c r="E64" s="4">
        <f t="shared" si="30"/>
        <v>1658213.6018899998</v>
      </c>
      <c r="F64" s="4">
        <f t="shared" si="31"/>
        <v>1658213.6018899998</v>
      </c>
      <c r="G64" s="4">
        <f t="shared" si="32"/>
        <v>1168789.78018</v>
      </c>
      <c r="H64" s="4">
        <f t="shared" si="33"/>
        <v>436489.25210000004</v>
      </c>
      <c r="I64" s="4">
        <f t="shared" si="34"/>
        <v>385863.48202</v>
      </c>
      <c r="J64" s="4">
        <f t="shared" si="35"/>
        <v>50625.770079999995</v>
      </c>
      <c r="K64" s="4">
        <f t="shared" si="36"/>
        <v>26035.96409</v>
      </c>
      <c r="L64" s="4">
        <f t="shared" si="37"/>
        <v>26898.60552</v>
      </c>
      <c r="M64" s="4">
        <f t="shared" si="38"/>
        <v>0</v>
      </c>
      <c r="N64" s="4">
        <f t="shared" si="39"/>
        <v>0</v>
      </c>
      <c r="O64" s="4">
        <f t="shared" si="40"/>
        <v>0</v>
      </c>
      <c r="P64" s="21" t="s">
        <v>303</v>
      </c>
      <c r="Q64" s="57"/>
      <c r="R64" s="4">
        <f t="shared" si="41"/>
        <v>0</v>
      </c>
      <c r="S64" s="4">
        <f t="shared" si="42"/>
        <v>0</v>
      </c>
      <c r="T64" s="4">
        <f t="shared" si="43"/>
        <v>8519.887980000001</v>
      </c>
      <c r="U64" s="4">
        <f t="shared" si="44"/>
        <v>397349.60439</v>
      </c>
      <c r="V64" s="4">
        <f t="shared" si="45"/>
        <v>341481.16492</v>
      </c>
      <c r="W64" s="4">
        <f t="shared" si="46"/>
        <v>64525.53065000002</v>
      </c>
      <c r="X64" s="4">
        <f t="shared" si="47"/>
        <v>276955.63427</v>
      </c>
      <c r="Y64" s="4">
        <f t="shared" si="48"/>
        <v>55868.43946999997</v>
      </c>
      <c r="Z64" s="4">
        <f t="shared" si="49"/>
        <v>40691.97129</v>
      </c>
      <c r="AA64" s="4">
        <f t="shared" si="50"/>
        <v>124761.8315</v>
      </c>
      <c r="AB64" s="4">
        <f t="shared" si="51"/>
        <v>2229536.8970500003</v>
      </c>
      <c r="AD64" s="54"/>
      <c r="AE64" s="58" t="s">
        <v>391</v>
      </c>
      <c r="AF64" s="59">
        <v>1658213601.8899999</v>
      </c>
      <c r="AG64" s="59">
        <v>1658213601.8899999</v>
      </c>
      <c r="AH64" s="59">
        <v>1658213601.8899999</v>
      </c>
      <c r="AI64" s="59">
        <v>1168789780.18</v>
      </c>
      <c r="AJ64" s="59">
        <v>436489252.1</v>
      </c>
      <c r="AK64" s="59">
        <v>385863482.02</v>
      </c>
      <c r="AL64" s="59">
        <v>50625770.08</v>
      </c>
      <c r="AM64" s="59">
        <v>26035964.09</v>
      </c>
      <c r="AN64" s="59">
        <v>26898605.52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8519887.98</v>
      </c>
      <c r="AU64" s="59">
        <v>397349604.39</v>
      </c>
      <c r="AV64" s="59">
        <v>341481164.92</v>
      </c>
      <c r="AW64" s="59">
        <v>64525530.65000002</v>
      </c>
      <c r="AX64" s="59">
        <v>276955634.27</v>
      </c>
      <c r="AY64" s="59">
        <v>55868439.46999997</v>
      </c>
      <c r="AZ64" s="59">
        <v>40691971.29</v>
      </c>
      <c r="BA64" s="59">
        <v>124761831.5</v>
      </c>
      <c r="BB64" s="59">
        <v>0</v>
      </c>
      <c r="BC64" s="59">
        <v>2229536897.05</v>
      </c>
      <c r="BE64" s="61" t="s">
        <v>412</v>
      </c>
      <c r="BF64" s="21" t="s">
        <v>303</v>
      </c>
      <c r="BG64" s="54"/>
      <c r="BH64" s="58" t="s">
        <v>391</v>
      </c>
      <c r="BI64" s="59">
        <v>1658213601.8899999</v>
      </c>
      <c r="BJ64" s="59">
        <v>1658213601.8899999</v>
      </c>
      <c r="BK64" s="59">
        <v>1658213601.8899999</v>
      </c>
      <c r="BL64" s="59">
        <v>1168789780.18</v>
      </c>
      <c r="BM64" s="59">
        <v>436489252.1</v>
      </c>
      <c r="BN64" s="59">
        <v>385863482.02</v>
      </c>
      <c r="BO64" s="59">
        <v>50625770.08</v>
      </c>
      <c r="BP64" s="59">
        <v>26035964.09</v>
      </c>
      <c r="BQ64" s="59">
        <v>26898605.52</v>
      </c>
      <c r="BR64" s="59">
        <v>0</v>
      </c>
      <c r="BS64" s="59">
        <v>0</v>
      </c>
      <c r="BT64" s="59">
        <v>0</v>
      </c>
      <c r="BU64" s="59">
        <v>0</v>
      </c>
      <c r="BV64" s="59">
        <v>0</v>
      </c>
      <c r="BW64" s="59">
        <v>8519887.98</v>
      </c>
      <c r="BX64" s="59">
        <v>397349604.39</v>
      </c>
      <c r="BY64" s="59">
        <v>341481164.92</v>
      </c>
      <c r="BZ64" s="59">
        <v>64525530.65000002</v>
      </c>
      <c r="CA64" s="59">
        <v>276955634.27</v>
      </c>
      <c r="CB64" s="59">
        <v>55868439.46999997</v>
      </c>
      <c r="CC64" s="59">
        <v>40691971.29</v>
      </c>
      <c r="CD64" s="59">
        <v>124761831.5</v>
      </c>
      <c r="CE64" s="59">
        <v>0</v>
      </c>
      <c r="CF64" s="59">
        <v>2229536897.05</v>
      </c>
      <c r="CH64" s="58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</row>
    <row r="65" spans="2:110" ht="16.5" customHeight="1">
      <c r="B65" s="21" t="s">
        <v>81</v>
      </c>
      <c r="C65" s="57"/>
      <c r="D65" s="4">
        <f t="shared" si="29"/>
        <v>100784.9134</v>
      </c>
      <c r="E65" s="4">
        <f t="shared" si="30"/>
        <v>100784.9134</v>
      </c>
      <c r="F65" s="4">
        <f t="shared" si="31"/>
        <v>100784.9134</v>
      </c>
      <c r="G65" s="4">
        <f t="shared" si="32"/>
        <v>100310.02741000001</v>
      </c>
      <c r="H65" s="4">
        <f t="shared" si="33"/>
        <v>118.75</v>
      </c>
      <c r="I65" s="4">
        <f t="shared" si="34"/>
        <v>0</v>
      </c>
      <c r="J65" s="4">
        <f t="shared" si="35"/>
        <v>118.75</v>
      </c>
      <c r="K65" s="4">
        <f t="shared" si="36"/>
        <v>0</v>
      </c>
      <c r="L65" s="4">
        <f t="shared" si="37"/>
        <v>356.13599</v>
      </c>
      <c r="M65" s="4">
        <f t="shared" si="38"/>
        <v>0</v>
      </c>
      <c r="N65" s="4">
        <f t="shared" si="39"/>
        <v>0</v>
      </c>
      <c r="O65" s="4">
        <f t="shared" si="40"/>
        <v>0</v>
      </c>
      <c r="P65" s="21" t="s">
        <v>81</v>
      </c>
      <c r="Q65" s="57"/>
      <c r="R65" s="4">
        <f t="shared" si="41"/>
        <v>0</v>
      </c>
      <c r="S65" s="4">
        <f t="shared" si="42"/>
        <v>32.30612</v>
      </c>
      <c r="T65" s="4">
        <f t="shared" si="43"/>
        <v>561.35673</v>
      </c>
      <c r="U65" s="4">
        <f t="shared" si="44"/>
        <v>2134.91515</v>
      </c>
      <c r="V65" s="4">
        <f t="shared" si="45"/>
        <v>767.02918</v>
      </c>
      <c r="W65" s="4">
        <f t="shared" si="46"/>
        <v>0</v>
      </c>
      <c r="X65" s="4">
        <f t="shared" si="47"/>
        <v>767.02918</v>
      </c>
      <c r="Y65" s="4">
        <f t="shared" si="48"/>
        <v>1367.88597</v>
      </c>
      <c r="Z65" s="4">
        <f t="shared" si="49"/>
        <v>117675.36116999999</v>
      </c>
      <c r="AA65" s="4">
        <f t="shared" si="50"/>
        <v>5477.02047</v>
      </c>
      <c r="AB65" s="4">
        <f t="shared" si="51"/>
        <v>226665.87304</v>
      </c>
      <c r="AD65" s="54"/>
      <c r="AE65" s="8" t="s">
        <v>413</v>
      </c>
      <c r="AF65" s="59">
        <v>100784913.4</v>
      </c>
      <c r="AG65" s="59">
        <v>100784913.4</v>
      </c>
      <c r="AH65" s="59">
        <v>100784913.4</v>
      </c>
      <c r="AI65" s="59">
        <v>100310027.41000001</v>
      </c>
      <c r="AJ65" s="59">
        <v>118750</v>
      </c>
      <c r="AK65" s="59">
        <v>0</v>
      </c>
      <c r="AL65" s="59">
        <v>118750</v>
      </c>
      <c r="AM65" s="59">
        <v>0</v>
      </c>
      <c r="AN65" s="59">
        <v>356135.99</v>
      </c>
      <c r="AO65" s="59">
        <v>0</v>
      </c>
      <c r="AP65" s="59">
        <v>0</v>
      </c>
      <c r="AQ65" s="59">
        <v>0</v>
      </c>
      <c r="AR65" s="59">
        <v>0</v>
      </c>
      <c r="AS65" s="59">
        <v>32306.12</v>
      </c>
      <c r="AT65" s="59">
        <v>561356.73</v>
      </c>
      <c r="AU65" s="59">
        <v>2134915.15</v>
      </c>
      <c r="AV65" s="59">
        <v>767029.18</v>
      </c>
      <c r="AW65" s="59">
        <v>0</v>
      </c>
      <c r="AX65" s="59">
        <v>767029.18</v>
      </c>
      <c r="AY65" s="59">
        <v>1367885.97</v>
      </c>
      <c r="AZ65" s="59">
        <v>117675361.16999999</v>
      </c>
      <c r="BA65" s="59">
        <v>5477020.470000001</v>
      </c>
      <c r="BB65" s="59">
        <v>0</v>
      </c>
      <c r="BC65" s="59">
        <v>226665873.04</v>
      </c>
      <c r="BE65" s="58" t="s">
        <v>385</v>
      </c>
      <c r="BF65" s="21" t="s">
        <v>81</v>
      </c>
      <c r="BG65" s="54"/>
      <c r="BH65" s="8" t="s">
        <v>413</v>
      </c>
      <c r="BI65" s="59">
        <v>100784913.4</v>
      </c>
      <c r="BJ65" s="59">
        <v>100784913.4</v>
      </c>
      <c r="BK65" s="59">
        <v>100784913.4</v>
      </c>
      <c r="BL65" s="59">
        <v>100310027.41000001</v>
      </c>
      <c r="BM65" s="59">
        <v>118750</v>
      </c>
      <c r="BN65" s="59">
        <v>0</v>
      </c>
      <c r="BO65" s="59">
        <v>118750</v>
      </c>
      <c r="BP65" s="59">
        <v>0</v>
      </c>
      <c r="BQ65" s="59">
        <v>356135.99</v>
      </c>
      <c r="BR65" s="59">
        <v>0</v>
      </c>
      <c r="BS65" s="59">
        <v>0</v>
      </c>
      <c r="BT65" s="59">
        <v>0</v>
      </c>
      <c r="BU65" s="59">
        <v>0</v>
      </c>
      <c r="BV65" s="59">
        <v>32306.12</v>
      </c>
      <c r="BW65" s="59">
        <v>561356.73</v>
      </c>
      <c r="BX65" s="59">
        <v>2134915.15</v>
      </c>
      <c r="BY65" s="59">
        <v>767029.18</v>
      </c>
      <c r="BZ65" s="59">
        <v>0</v>
      </c>
      <c r="CA65" s="59">
        <v>767029.18</v>
      </c>
      <c r="CB65" s="59">
        <v>1367885.97</v>
      </c>
      <c r="CC65" s="59">
        <v>117675361.16999999</v>
      </c>
      <c r="CD65" s="59">
        <v>5477020.470000001</v>
      </c>
      <c r="CE65" s="59">
        <v>0</v>
      </c>
      <c r="CF65" s="59">
        <v>226665873.04</v>
      </c>
      <c r="CH65" s="58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</row>
    <row r="66" spans="2:110" ht="16.5" customHeight="1">
      <c r="B66" s="21" t="s">
        <v>82</v>
      </c>
      <c r="C66" s="57"/>
      <c r="D66" s="4">
        <f t="shared" si="29"/>
        <v>1488266.5907</v>
      </c>
      <c r="E66" s="4">
        <f t="shared" si="30"/>
        <v>1452788.09161</v>
      </c>
      <c r="F66" s="4">
        <f t="shared" si="31"/>
        <v>1452788.09161</v>
      </c>
      <c r="G66" s="4">
        <f t="shared" si="32"/>
        <v>1317222.84802</v>
      </c>
      <c r="H66" s="4">
        <f t="shared" si="33"/>
        <v>60951.880939999995</v>
      </c>
      <c r="I66" s="4">
        <f t="shared" si="34"/>
        <v>39691.08294</v>
      </c>
      <c r="J66" s="4">
        <f t="shared" si="35"/>
        <v>21260.798</v>
      </c>
      <c r="K66" s="4">
        <f t="shared" si="36"/>
        <v>56594.291979999995</v>
      </c>
      <c r="L66" s="4">
        <f t="shared" si="37"/>
        <v>18019.07067</v>
      </c>
      <c r="M66" s="4">
        <f t="shared" si="38"/>
        <v>0</v>
      </c>
      <c r="N66" s="4">
        <f t="shared" si="39"/>
        <v>0</v>
      </c>
      <c r="O66" s="4">
        <f t="shared" si="40"/>
        <v>0</v>
      </c>
      <c r="P66" s="21" t="s">
        <v>82</v>
      </c>
      <c r="Q66" s="57"/>
      <c r="R66" s="4">
        <f t="shared" si="41"/>
        <v>35478.499090000005</v>
      </c>
      <c r="S66" s="4">
        <f t="shared" si="42"/>
        <v>1222.87045</v>
      </c>
      <c r="T66" s="4">
        <f t="shared" si="43"/>
        <v>9230.38633</v>
      </c>
      <c r="U66" s="4">
        <f t="shared" si="44"/>
        <v>238492.67912000002</v>
      </c>
      <c r="V66" s="4">
        <f t="shared" si="45"/>
        <v>215612.04745</v>
      </c>
      <c r="W66" s="4">
        <f t="shared" si="46"/>
        <v>14490.064900000007</v>
      </c>
      <c r="X66" s="4">
        <f t="shared" si="47"/>
        <v>201121.98255000002</v>
      </c>
      <c r="Y66" s="4">
        <f t="shared" si="48"/>
        <v>22880.631669999988</v>
      </c>
      <c r="Z66" s="4">
        <f t="shared" si="49"/>
        <v>50561.51217</v>
      </c>
      <c r="AA66" s="4">
        <f t="shared" si="50"/>
        <v>58317.54597</v>
      </c>
      <c r="AB66" s="4">
        <f t="shared" si="51"/>
        <v>1846091.58474</v>
      </c>
      <c r="AD66" s="54"/>
      <c r="AE66" s="58" t="s">
        <v>383</v>
      </c>
      <c r="AF66" s="59">
        <v>1488266590.7</v>
      </c>
      <c r="AG66" s="59">
        <v>1452788091.61</v>
      </c>
      <c r="AH66" s="59">
        <v>1452788091.61</v>
      </c>
      <c r="AI66" s="59">
        <v>1317222848.02</v>
      </c>
      <c r="AJ66" s="59">
        <v>60951880.94</v>
      </c>
      <c r="AK66" s="59">
        <v>39691082.94</v>
      </c>
      <c r="AL66" s="59">
        <v>21260798</v>
      </c>
      <c r="AM66" s="59">
        <v>56594291.98</v>
      </c>
      <c r="AN66" s="59">
        <v>18019070.67</v>
      </c>
      <c r="AO66" s="59">
        <v>0</v>
      </c>
      <c r="AP66" s="59">
        <v>0</v>
      </c>
      <c r="AQ66" s="59">
        <v>0</v>
      </c>
      <c r="AR66" s="59">
        <v>35478499.09</v>
      </c>
      <c r="AS66" s="59">
        <v>1222870.45</v>
      </c>
      <c r="AT66" s="59">
        <v>9230386.33</v>
      </c>
      <c r="AU66" s="59">
        <v>238492679.12</v>
      </c>
      <c r="AV66" s="59">
        <v>215612047.45000002</v>
      </c>
      <c r="AW66" s="59">
        <v>14490064.900000006</v>
      </c>
      <c r="AX66" s="59">
        <v>201121982.55</v>
      </c>
      <c r="AY66" s="59">
        <v>22880631.669999987</v>
      </c>
      <c r="AZ66" s="59">
        <v>50561512.17</v>
      </c>
      <c r="BA66" s="59">
        <v>58317545.97</v>
      </c>
      <c r="BB66" s="59">
        <v>0</v>
      </c>
      <c r="BC66" s="59">
        <v>1846091584.74</v>
      </c>
      <c r="BE66" s="58" t="s">
        <v>369</v>
      </c>
      <c r="BF66" s="21" t="s">
        <v>82</v>
      </c>
      <c r="BG66" s="54"/>
      <c r="BH66" s="58" t="s">
        <v>383</v>
      </c>
      <c r="BI66" s="59">
        <v>1488266590.7</v>
      </c>
      <c r="BJ66" s="59">
        <v>1452788091.61</v>
      </c>
      <c r="BK66" s="59">
        <v>1452788091.61</v>
      </c>
      <c r="BL66" s="59">
        <v>1317222848.02</v>
      </c>
      <c r="BM66" s="59">
        <v>60951880.94</v>
      </c>
      <c r="BN66" s="59">
        <v>39691082.94</v>
      </c>
      <c r="BO66" s="59">
        <v>21260798</v>
      </c>
      <c r="BP66" s="59">
        <v>56594291.98</v>
      </c>
      <c r="BQ66" s="59">
        <v>18019070.67</v>
      </c>
      <c r="BR66" s="59">
        <v>0</v>
      </c>
      <c r="BS66" s="59">
        <v>0</v>
      </c>
      <c r="BT66" s="59">
        <v>0</v>
      </c>
      <c r="BU66" s="59">
        <v>35478499.09</v>
      </c>
      <c r="BV66" s="59">
        <v>1222870.45</v>
      </c>
      <c r="BW66" s="59">
        <v>9230386.33</v>
      </c>
      <c r="BX66" s="59">
        <v>238492679.12</v>
      </c>
      <c r="BY66" s="59">
        <v>215612047.45000002</v>
      </c>
      <c r="BZ66" s="59">
        <v>14490064.900000006</v>
      </c>
      <c r="CA66" s="59">
        <v>201121982.55</v>
      </c>
      <c r="CB66" s="59">
        <v>22880631.669999987</v>
      </c>
      <c r="CC66" s="59">
        <v>50561512.17</v>
      </c>
      <c r="CD66" s="59">
        <v>58317545.97</v>
      </c>
      <c r="CE66" s="59">
        <v>0</v>
      </c>
      <c r="CF66" s="59">
        <v>1846091584.74</v>
      </c>
      <c r="CH66" s="60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</row>
    <row r="67" spans="2:84" ht="16.5" customHeight="1">
      <c r="B67" s="21" t="s">
        <v>414</v>
      </c>
      <c r="C67" s="57"/>
      <c r="D67" s="4">
        <f t="shared" si="29"/>
        <v>0</v>
      </c>
      <c r="E67" s="4">
        <f t="shared" si="30"/>
        <v>0</v>
      </c>
      <c r="F67" s="4">
        <f t="shared" si="31"/>
        <v>0</v>
      </c>
      <c r="G67" s="4">
        <f t="shared" si="32"/>
        <v>0</v>
      </c>
      <c r="H67" s="4">
        <f t="shared" si="33"/>
        <v>0</v>
      </c>
      <c r="I67" s="4">
        <f t="shared" si="34"/>
        <v>0</v>
      </c>
      <c r="J67" s="4">
        <f t="shared" si="35"/>
        <v>0</v>
      </c>
      <c r="K67" s="4">
        <f t="shared" si="36"/>
        <v>0</v>
      </c>
      <c r="L67" s="4">
        <f t="shared" si="37"/>
        <v>0</v>
      </c>
      <c r="M67" s="4">
        <f t="shared" si="38"/>
        <v>0</v>
      </c>
      <c r="N67" s="4">
        <f t="shared" si="39"/>
        <v>0</v>
      </c>
      <c r="O67" s="4">
        <f t="shared" si="40"/>
        <v>0</v>
      </c>
      <c r="P67" s="21" t="s">
        <v>414</v>
      </c>
      <c r="Q67" s="57"/>
      <c r="R67" s="4">
        <f t="shared" si="41"/>
        <v>0</v>
      </c>
      <c r="S67" s="4">
        <f t="shared" si="42"/>
        <v>0</v>
      </c>
      <c r="T67" s="4">
        <f t="shared" si="43"/>
        <v>0</v>
      </c>
      <c r="U67" s="4">
        <f t="shared" si="44"/>
        <v>0</v>
      </c>
      <c r="V67" s="4">
        <f t="shared" si="45"/>
        <v>0</v>
      </c>
      <c r="W67" s="4">
        <f t="shared" si="46"/>
        <v>0</v>
      </c>
      <c r="X67" s="4">
        <f t="shared" si="47"/>
        <v>0</v>
      </c>
      <c r="Y67" s="4">
        <f t="shared" si="48"/>
        <v>0</v>
      </c>
      <c r="Z67" s="4">
        <f t="shared" si="49"/>
        <v>0</v>
      </c>
      <c r="AA67" s="4">
        <f t="shared" si="50"/>
        <v>0</v>
      </c>
      <c r="AB67" s="4">
        <f t="shared" si="51"/>
        <v>0</v>
      </c>
      <c r="AD67" s="54"/>
      <c r="AE67" s="61" t="s">
        <v>364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E67" s="58" t="s">
        <v>415</v>
      </c>
      <c r="BF67" s="21" t="s">
        <v>414</v>
      </c>
      <c r="BG67" s="54"/>
      <c r="BH67" s="61" t="s">
        <v>364</v>
      </c>
      <c r="BI67" s="59">
        <v>0</v>
      </c>
      <c r="BJ67" s="59">
        <v>0</v>
      </c>
      <c r="BK67" s="59">
        <v>0</v>
      </c>
      <c r="BL67" s="59">
        <v>0</v>
      </c>
      <c r="BM67" s="59">
        <v>0</v>
      </c>
      <c r="BN67" s="59">
        <v>0</v>
      </c>
      <c r="BO67" s="59">
        <v>0</v>
      </c>
      <c r="BP67" s="59">
        <v>0</v>
      </c>
      <c r="BQ67" s="59">
        <v>0</v>
      </c>
      <c r="BR67" s="59">
        <v>0</v>
      </c>
      <c r="BS67" s="59">
        <v>0</v>
      </c>
      <c r="BT67" s="59">
        <v>0</v>
      </c>
      <c r="BU67" s="59">
        <v>0</v>
      </c>
      <c r="BV67" s="59">
        <v>0</v>
      </c>
      <c r="BW67" s="59">
        <v>0</v>
      </c>
      <c r="BX67" s="59">
        <v>0</v>
      </c>
      <c r="BY67" s="59">
        <v>0</v>
      </c>
      <c r="BZ67" s="59">
        <v>0</v>
      </c>
      <c r="CA67" s="59">
        <v>0</v>
      </c>
      <c r="CB67" s="59">
        <v>0</v>
      </c>
      <c r="CC67" s="59">
        <v>0</v>
      </c>
      <c r="CD67" s="59">
        <v>0</v>
      </c>
      <c r="CE67" s="59">
        <v>0</v>
      </c>
      <c r="CF67" s="59">
        <v>0</v>
      </c>
    </row>
    <row r="68" spans="2:84" ht="16.5" customHeight="1">
      <c r="B68" s="21" t="s">
        <v>310</v>
      </c>
      <c r="C68" s="57"/>
      <c r="D68" s="4">
        <f t="shared" si="29"/>
        <v>2398682.42382</v>
      </c>
      <c r="E68" s="4">
        <f t="shared" si="30"/>
        <v>2373760.14054</v>
      </c>
      <c r="F68" s="4">
        <f t="shared" si="31"/>
        <v>2373760.14054</v>
      </c>
      <c r="G68" s="4">
        <f t="shared" si="32"/>
        <v>1741531.66946</v>
      </c>
      <c r="H68" s="4">
        <f t="shared" si="33"/>
        <v>493413.2972</v>
      </c>
      <c r="I68" s="4">
        <f t="shared" si="34"/>
        <v>119336.55033</v>
      </c>
      <c r="J68" s="4">
        <f t="shared" si="35"/>
        <v>374076.74687000003</v>
      </c>
      <c r="K68" s="4">
        <f t="shared" si="36"/>
        <v>129448.32462999999</v>
      </c>
      <c r="L68" s="4">
        <f t="shared" si="37"/>
        <v>10966.84925</v>
      </c>
      <c r="M68" s="4">
        <f t="shared" si="38"/>
        <v>1600</v>
      </c>
      <c r="N68" s="4">
        <f t="shared" si="39"/>
        <v>0</v>
      </c>
      <c r="O68" s="4">
        <f t="shared" si="40"/>
        <v>0</v>
      </c>
      <c r="P68" s="21" t="s">
        <v>310</v>
      </c>
      <c r="Q68" s="57"/>
      <c r="R68" s="4">
        <f t="shared" si="41"/>
        <v>24922.283279999996</v>
      </c>
      <c r="S68" s="4">
        <f t="shared" si="42"/>
        <v>2.35929</v>
      </c>
      <c r="T68" s="4">
        <f t="shared" si="43"/>
        <v>12864.86087</v>
      </c>
      <c r="U68" s="4">
        <f t="shared" si="44"/>
        <v>911707.79173</v>
      </c>
      <c r="V68" s="4">
        <f t="shared" si="45"/>
        <v>888234.13211</v>
      </c>
      <c r="W68" s="4">
        <f t="shared" si="46"/>
        <v>20608.51474000001</v>
      </c>
      <c r="X68" s="4">
        <f t="shared" si="47"/>
        <v>867625.61737</v>
      </c>
      <c r="Y68" s="4">
        <f t="shared" si="48"/>
        <v>23473.659620000006</v>
      </c>
      <c r="Z68" s="4">
        <f t="shared" si="49"/>
        <v>13737.89799</v>
      </c>
      <c r="AA68" s="4">
        <f t="shared" si="50"/>
        <v>147753.69848000002</v>
      </c>
      <c r="AB68" s="4">
        <f t="shared" si="51"/>
        <v>3484749.0321799996</v>
      </c>
      <c r="AD68" s="54"/>
      <c r="AE68" s="58" t="s">
        <v>408</v>
      </c>
      <c r="AF68" s="59">
        <v>2398682423.82</v>
      </c>
      <c r="AG68" s="59">
        <v>2373760140.54</v>
      </c>
      <c r="AH68" s="59">
        <v>2373760140.54</v>
      </c>
      <c r="AI68" s="59">
        <v>1741531669.46</v>
      </c>
      <c r="AJ68" s="59">
        <v>493413297.2</v>
      </c>
      <c r="AK68" s="59">
        <v>119336550.33</v>
      </c>
      <c r="AL68" s="59">
        <v>374076746.87</v>
      </c>
      <c r="AM68" s="59">
        <v>129448324.63</v>
      </c>
      <c r="AN68" s="59">
        <v>10966849.25</v>
      </c>
      <c r="AO68" s="59">
        <v>1600000</v>
      </c>
      <c r="AP68" s="59">
        <v>0</v>
      </c>
      <c r="AQ68" s="59">
        <v>0</v>
      </c>
      <c r="AR68" s="59">
        <v>24922283.279999997</v>
      </c>
      <c r="AS68" s="59">
        <v>2359.29</v>
      </c>
      <c r="AT68" s="59">
        <v>12864860.870000001</v>
      </c>
      <c r="AU68" s="59">
        <v>911707791.73</v>
      </c>
      <c r="AV68" s="59">
        <v>888234132.11</v>
      </c>
      <c r="AW68" s="59">
        <v>20608514.74000001</v>
      </c>
      <c r="AX68" s="59">
        <v>867625617.37</v>
      </c>
      <c r="AY68" s="59">
        <v>23473659.620000005</v>
      </c>
      <c r="AZ68" s="59">
        <v>13737897.99</v>
      </c>
      <c r="BA68" s="59">
        <v>147753698.48000002</v>
      </c>
      <c r="BB68" s="59">
        <v>0</v>
      </c>
      <c r="BC68" s="59">
        <v>3484749032.18</v>
      </c>
      <c r="BE68" s="58" t="s">
        <v>355</v>
      </c>
      <c r="BF68" s="21" t="s">
        <v>310</v>
      </c>
      <c r="BG68" s="54"/>
      <c r="BH68" s="58" t="s">
        <v>408</v>
      </c>
      <c r="BI68" s="59">
        <v>2398682423.82</v>
      </c>
      <c r="BJ68" s="59">
        <v>2373760140.54</v>
      </c>
      <c r="BK68" s="59">
        <v>2373760140.54</v>
      </c>
      <c r="BL68" s="59">
        <v>1741531669.46</v>
      </c>
      <c r="BM68" s="59">
        <v>493413297.2</v>
      </c>
      <c r="BN68" s="59">
        <v>119336550.33</v>
      </c>
      <c r="BO68" s="59">
        <v>374076746.87</v>
      </c>
      <c r="BP68" s="59">
        <v>129448324.63</v>
      </c>
      <c r="BQ68" s="59">
        <v>10966849.25</v>
      </c>
      <c r="BR68" s="59">
        <v>1600000</v>
      </c>
      <c r="BS68" s="59">
        <v>0</v>
      </c>
      <c r="BT68" s="59">
        <v>0</v>
      </c>
      <c r="BU68" s="59">
        <v>24922283.279999997</v>
      </c>
      <c r="BV68" s="59">
        <v>2359.29</v>
      </c>
      <c r="BW68" s="59">
        <v>12864860.870000001</v>
      </c>
      <c r="BX68" s="59">
        <v>911707791.73</v>
      </c>
      <c r="BY68" s="59">
        <v>888234132.11</v>
      </c>
      <c r="BZ68" s="59">
        <v>20608514.74000001</v>
      </c>
      <c r="CA68" s="59">
        <v>867625617.37</v>
      </c>
      <c r="CB68" s="59">
        <v>23473659.620000005</v>
      </c>
      <c r="CC68" s="59">
        <v>13737897.99</v>
      </c>
      <c r="CD68" s="59">
        <v>147753698.48000002</v>
      </c>
      <c r="CE68" s="59">
        <v>0</v>
      </c>
      <c r="CF68" s="59">
        <v>3484749032.18</v>
      </c>
    </row>
    <row r="69" spans="2:84" ht="16.5" customHeight="1">
      <c r="B69" s="21" t="s">
        <v>83</v>
      </c>
      <c r="C69" s="57"/>
      <c r="D69" s="4">
        <f t="shared" si="29"/>
        <v>1246786.3287</v>
      </c>
      <c r="E69" s="4">
        <f t="shared" si="30"/>
        <v>1244077.3988599998</v>
      </c>
      <c r="F69" s="4">
        <f t="shared" si="31"/>
        <v>1244077.3988599998</v>
      </c>
      <c r="G69" s="4">
        <f t="shared" si="32"/>
        <v>657988.17069</v>
      </c>
      <c r="H69" s="4">
        <f t="shared" si="33"/>
        <v>319327.05290999997</v>
      </c>
      <c r="I69" s="4">
        <f t="shared" si="34"/>
        <v>83048.62448</v>
      </c>
      <c r="J69" s="4">
        <f t="shared" si="35"/>
        <v>236278.42843</v>
      </c>
      <c r="K69" s="4">
        <f t="shared" si="36"/>
        <v>256224.77804</v>
      </c>
      <c r="L69" s="4">
        <f t="shared" si="37"/>
        <v>10537.397219999999</v>
      </c>
      <c r="M69" s="4">
        <f t="shared" si="38"/>
        <v>0</v>
      </c>
      <c r="N69" s="4">
        <f t="shared" si="39"/>
        <v>0</v>
      </c>
      <c r="O69" s="4">
        <f t="shared" si="40"/>
        <v>2708.92984</v>
      </c>
      <c r="P69" s="21" t="s">
        <v>83</v>
      </c>
      <c r="Q69" s="57"/>
      <c r="R69" s="4">
        <f t="shared" si="41"/>
        <v>0</v>
      </c>
      <c r="S69" s="4">
        <f t="shared" si="42"/>
        <v>110.9948</v>
      </c>
      <c r="T69" s="4">
        <f t="shared" si="43"/>
        <v>23737.06958</v>
      </c>
      <c r="U69" s="4">
        <f t="shared" si="44"/>
        <v>141133.4471</v>
      </c>
      <c r="V69" s="4">
        <f t="shared" si="45"/>
        <v>136321.33446</v>
      </c>
      <c r="W69" s="4">
        <f t="shared" si="46"/>
        <v>4763.451650000006</v>
      </c>
      <c r="X69" s="4">
        <f t="shared" si="47"/>
        <v>131557.88281</v>
      </c>
      <c r="Y69" s="4">
        <f t="shared" si="48"/>
        <v>4812.112639999986</v>
      </c>
      <c r="Z69" s="4">
        <f t="shared" si="49"/>
        <v>37399.351200000005</v>
      </c>
      <c r="AA69" s="4">
        <f t="shared" si="50"/>
        <v>62439.7909</v>
      </c>
      <c r="AB69" s="4">
        <f t="shared" si="51"/>
        <v>1511606.9822799999</v>
      </c>
      <c r="AD69" s="54"/>
      <c r="AE69" s="58" t="s">
        <v>406</v>
      </c>
      <c r="AF69" s="59">
        <v>1246786328.7</v>
      </c>
      <c r="AG69" s="59">
        <v>1244077398.86</v>
      </c>
      <c r="AH69" s="59">
        <v>1244077398.86</v>
      </c>
      <c r="AI69" s="59">
        <v>657988170.69</v>
      </c>
      <c r="AJ69" s="59">
        <v>319327052.90999997</v>
      </c>
      <c r="AK69" s="59">
        <v>83048624.48</v>
      </c>
      <c r="AL69" s="59">
        <v>236278428.43</v>
      </c>
      <c r="AM69" s="59">
        <v>256224778.04</v>
      </c>
      <c r="AN69" s="59">
        <v>10537397.219999999</v>
      </c>
      <c r="AO69" s="59">
        <v>0</v>
      </c>
      <c r="AP69" s="59">
        <v>0</v>
      </c>
      <c r="AQ69" s="59">
        <v>2708929.84</v>
      </c>
      <c r="AR69" s="59">
        <v>0</v>
      </c>
      <c r="AS69" s="59">
        <v>110994.8</v>
      </c>
      <c r="AT69" s="59">
        <v>23737069.58</v>
      </c>
      <c r="AU69" s="59">
        <v>141133447.1</v>
      </c>
      <c r="AV69" s="59">
        <v>136321334.46</v>
      </c>
      <c r="AW69" s="59">
        <v>4763451.650000006</v>
      </c>
      <c r="AX69" s="59">
        <v>131557882.81</v>
      </c>
      <c r="AY69" s="59">
        <v>4812112.639999986</v>
      </c>
      <c r="AZ69" s="59">
        <v>37399351.2</v>
      </c>
      <c r="BA69" s="59">
        <v>62439790.9</v>
      </c>
      <c r="BB69" s="59">
        <v>0</v>
      </c>
      <c r="BC69" s="59">
        <v>1511606982.28</v>
      </c>
      <c r="BE69" s="58" t="s">
        <v>416</v>
      </c>
      <c r="BF69" s="21" t="s">
        <v>83</v>
      </c>
      <c r="BG69" s="54"/>
      <c r="BH69" s="58" t="s">
        <v>406</v>
      </c>
      <c r="BI69" s="59">
        <v>1246786328.7</v>
      </c>
      <c r="BJ69" s="59">
        <v>1244077398.86</v>
      </c>
      <c r="BK69" s="59">
        <v>1244077398.86</v>
      </c>
      <c r="BL69" s="59">
        <v>657988170.69</v>
      </c>
      <c r="BM69" s="59">
        <v>319327052.90999997</v>
      </c>
      <c r="BN69" s="59">
        <v>83048624.48</v>
      </c>
      <c r="BO69" s="59">
        <v>236278428.43</v>
      </c>
      <c r="BP69" s="59">
        <v>256224778.04</v>
      </c>
      <c r="BQ69" s="59">
        <v>10537397.219999999</v>
      </c>
      <c r="BR69" s="59">
        <v>0</v>
      </c>
      <c r="BS69" s="59">
        <v>0</v>
      </c>
      <c r="BT69" s="59">
        <v>2708929.84</v>
      </c>
      <c r="BU69" s="59">
        <v>0</v>
      </c>
      <c r="BV69" s="59">
        <v>110994.8</v>
      </c>
      <c r="BW69" s="59">
        <v>23737069.58</v>
      </c>
      <c r="BX69" s="59">
        <v>141133447.1</v>
      </c>
      <c r="BY69" s="59">
        <v>136321334.46</v>
      </c>
      <c r="BZ69" s="59">
        <v>4763451.650000006</v>
      </c>
      <c r="CA69" s="59">
        <v>131557882.81</v>
      </c>
      <c r="CB69" s="59">
        <v>4812112.639999986</v>
      </c>
      <c r="CC69" s="59">
        <v>37399351.2</v>
      </c>
      <c r="CD69" s="59">
        <v>62439790.9</v>
      </c>
      <c r="CE69" s="59">
        <v>0</v>
      </c>
      <c r="CF69" s="59">
        <v>1511606982.28</v>
      </c>
    </row>
    <row r="70" spans="2:110" ht="16.5" customHeight="1">
      <c r="B70" s="21" t="s">
        <v>84</v>
      </c>
      <c r="C70" s="57"/>
      <c r="D70" s="4">
        <f t="shared" si="29"/>
        <v>13945643.53706</v>
      </c>
      <c r="E70" s="4">
        <f t="shared" si="30"/>
        <v>11134659.85736</v>
      </c>
      <c r="F70" s="4">
        <f t="shared" si="31"/>
        <v>11134659.85736</v>
      </c>
      <c r="G70" s="4">
        <f t="shared" si="32"/>
        <v>5613688.92819</v>
      </c>
      <c r="H70" s="4">
        <f t="shared" si="33"/>
        <v>4831560.240300001</v>
      </c>
      <c r="I70" s="4">
        <f t="shared" si="34"/>
        <v>4150476.76847</v>
      </c>
      <c r="J70" s="4">
        <f t="shared" si="35"/>
        <v>681083.4718299999</v>
      </c>
      <c r="K70" s="4">
        <f t="shared" si="36"/>
        <v>575588.8979000001</v>
      </c>
      <c r="L70" s="4">
        <f t="shared" si="37"/>
        <v>113821.79097</v>
      </c>
      <c r="M70" s="4">
        <f t="shared" si="38"/>
        <v>0</v>
      </c>
      <c r="N70" s="4">
        <f t="shared" si="39"/>
        <v>0</v>
      </c>
      <c r="O70" s="4">
        <f t="shared" si="40"/>
        <v>779031.5812</v>
      </c>
      <c r="P70" s="21" t="s">
        <v>84</v>
      </c>
      <c r="Q70" s="57"/>
      <c r="R70" s="4">
        <f t="shared" si="41"/>
        <v>2031952.0985</v>
      </c>
      <c r="S70" s="4">
        <f t="shared" si="42"/>
        <v>755788.35787</v>
      </c>
      <c r="T70" s="4">
        <f t="shared" si="43"/>
        <v>-285122.69310000003</v>
      </c>
      <c r="U70" s="4">
        <f t="shared" si="44"/>
        <v>10217008.86674</v>
      </c>
      <c r="V70" s="4">
        <f t="shared" si="45"/>
        <v>9738653.41871</v>
      </c>
      <c r="W70" s="4">
        <f t="shared" si="46"/>
        <v>3146114.24724</v>
      </c>
      <c r="X70" s="4">
        <f t="shared" si="47"/>
        <v>6592539.17147</v>
      </c>
      <c r="Y70" s="4">
        <f t="shared" si="48"/>
        <v>478355.44802999985</v>
      </c>
      <c r="Z70" s="4">
        <f t="shared" si="49"/>
        <v>5926251.305989999</v>
      </c>
      <c r="AA70" s="4">
        <f t="shared" si="50"/>
        <v>1906309.19154</v>
      </c>
      <c r="AB70" s="4">
        <f t="shared" si="51"/>
        <v>32465878.5661</v>
      </c>
      <c r="AD70" s="54"/>
      <c r="AE70" s="58" t="s">
        <v>390</v>
      </c>
      <c r="AF70" s="59">
        <v>13945643537.06</v>
      </c>
      <c r="AG70" s="59">
        <v>11134659857.36</v>
      </c>
      <c r="AH70" s="59">
        <v>11134659857.36</v>
      </c>
      <c r="AI70" s="59">
        <v>5613688928.190001</v>
      </c>
      <c r="AJ70" s="59">
        <v>4831560240.3</v>
      </c>
      <c r="AK70" s="59">
        <v>4150476768.47</v>
      </c>
      <c r="AL70" s="59">
        <v>681083471.8299999</v>
      </c>
      <c r="AM70" s="59">
        <v>575588897.9000001</v>
      </c>
      <c r="AN70" s="59">
        <v>113821790.97</v>
      </c>
      <c r="AO70" s="59">
        <v>0</v>
      </c>
      <c r="AP70" s="59">
        <v>0</v>
      </c>
      <c r="AQ70" s="59">
        <v>779031581.2</v>
      </c>
      <c r="AR70" s="59">
        <v>2031952098.5</v>
      </c>
      <c r="AS70" s="59">
        <v>755788357.87</v>
      </c>
      <c r="AT70" s="59">
        <v>-285122693.1</v>
      </c>
      <c r="AU70" s="59">
        <v>10217008866.74</v>
      </c>
      <c r="AV70" s="59">
        <v>9738653418.710001</v>
      </c>
      <c r="AW70" s="59">
        <v>3146114247.24</v>
      </c>
      <c r="AX70" s="59">
        <v>6592539171.47</v>
      </c>
      <c r="AY70" s="59">
        <v>478355448.02999985</v>
      </c>
      <c r="AZ70" s="59">
        <v>5926251305.99</v>
      </c>
      <c r="BA70" s="59">
        <v>1906309191.54</v>
      </c>
      <c r="BB70" s="59">
        <v>0</v>
      </c>
      <c r="BC70" s="59">
        <v>32465878566.100002</v>
      </c>
      <c r="BE70" s="58" t="s">
        <v>384</v>
      </c>
      <c r="BF70" s="21" t="s">
        <v>84</v>
      </c>
      <c r="BG70" s="54"/>
      <c r="BH70" s="58" t="s">
        <v>390</v>
      </c>
      <c r="BI70" s="59">
        <v>13945643537.06</v>
      </c>
      <c r="BJ70" s="59">
        <v>11134659857.36</v>
      </c>
      <c r="BK70" s="59">
        <v>11134659857.36</v>
      </c>
      <c r="BL70" s="59">
        <v>5613688928.190001</v>
      </c>
      <c r="BM70" s="59">
        <v>4831560240.3</v>
      </c>
      <c r="BN70" s="59">
        <v>4150476768.47</v>
      </c>
      <c r="BO70" s="59">
        <v>681083471.8299999</v>
      </c>
      <c r="BP70" s="59">
        <v>575588897.9000001</v>
      </c>
      <c r="BQ70" s="59">
        <v>113821790.97</v>
      </c>
      <c r="BR70" s="59">
        <v>0</v>
      </c>
      <c r="BS70" s="59">
        <v>0</v>
      </c>
      <c r="BT70" s="59">
        <v>779031581.2</v>
      </c>
      <c r="BU70" s="59">
        <v>2031952098.5</v>
      </c>
      <c r="BV70" s="59">
        <v>755788357.87</v>
      </c>
      <c r="BW70" s="59">
        <v>-285122693.1</v>
      </c>
      <c r="BX70" s="59">
        <v>10217008866.74</v>
      </c>
      <c r="BY70" s="59">
        <v>9738653418.710001</v>
      </c>
      <c r="BZ70" s="59">
        <v>3146114247.24</v>
      </c>
      <c r="CA70" s="59">
        <v>6592539171.47</v>
      </c>
      <c r="CB70" s="59">
        <v>478355448.02999985</v>
      </c>
      <c r="CC70" s="59">
        <v>5926251305.99</v>
      </c>
      <c r="CD70" s="59">
        <v>1906309191.54</v>
      </c>
      <c r="CE70" s="59">
        <v>0</v>
      </c>
      <c r="CF70" s="59">
        <v>32465878566.100002</v>
      </c>
      <c r="CH70" s="58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</row>
    <row r="71" spans="2:110" ht="16.5" customHeight="1">
      <c r="B71" s="21" t="s">
        <v>85</v>
      </c>
      <c r="C71" s="57"/>
      <c r="D71" s="4">
        <f t="shared" si="29"/>
        <v>318966.05714000005</v>
      </c>
      <c r="E71" s="4">
        <f t="shared" si="30"/>
        <v>300704.23042</v>
      </c>
      <c r="F71" s="4">
        <f t="shared" si="31"/>
        <v>300704.23042</v>
      </c>
      <c r="G71" s="4">
        <f t="shared" si="32"/>
        <v>225764.25398</v>
      </c>
      <c r="H71" s="4">
        <f t="shared" si="33"/>
        <v>71991.8242</v>
      </c>
      <c r="I71" s="4">
        <f t="shared" si="34"/>
        <v>71666.87183</v>
      </c>
      <c r="J71" s="4">
        <f t="shared" si="35"/>
        <v>324.95237</v>
      </c>
      <c r="K71" s="4">
        <f t="shared" si="36"/>
        <v>2802.95709</v>
      </c>
      <c r="L71" s="4">
        <f t="shared" si="37"/>
        <v>145.19514999999998</v>
      </c>
      <c r="M71" s="4">
        <f t="shared" si="38"/>
        <v>0</v>
      </c>
      <c r="N71" s="4">
        <f t="shared" si="39"/>
        <v>0</v>
      </c>
      <c r="O71" s="4">
        <f t="shared" si="40"/>
        <v>360.79644</v>
      </c>
      <c r="P71" s="21" t="s">
        <v>85</v>
      </c>
      <c r="Q71" s="57"/>
      <c r="R71" s="4">
        <f t="shared" si="41"/>
        <v>17901.03028</v>
      </c>
      <c r="S71" s="4">
        <f t="shared" si="42"/>
        <v>15989.30518</v>
      </c>
      <c r="T71" s="4">
        <f t="shared" si="43"/>
        <v>8901.4492</v>
      </c>
      <c r="U71" s="4">
        <f t="shared" si="44"/>
        <v>135968.30826</v>
      </c>
      <c r="V71" s="4">
        <f t="shared" si="45"/>
        <v>125285.90334</v>
      </c>
      <c r="W71" s="4">
        <f t="shared" si="46"/>
        <v>1661.11059</v>
      </c>
      <c r="X71" s="4">
        <f t="shared" si="47"/>
        <v>123624.79275</v>
      </c>
      <c r="Y71" s="4">
        <f t="shared" si="48"/>
        <v>10682.404919999986</v>
      </c>
      <c r="Z71" s="4">
        <f t="shared" si="49"/>
        <v>9549.51201</v>
      </c>
      <c r="AA71" s="4">
        <f t="shared" si="50"/>
        <v>16128.45667</v>
      </c>
      <c r="AB71" s="4">
        <f t="shared" si="51"/>
        <v>505503.08846</v>
      </c>
      <c r="AD71" s="54"/>
      <c r="AE71" s="58" t="s">
        <v>370</v>
      </c>
      <c r="AF71" s="59">
        <v>318966057.14000005</v>
      </c>
      <c r="AG71" s="59">
        <v>300704230.41999996</v>
      </c>
      <c r="AH71" s="59">
        <v>300704230.41999996</v>
      </c>
      <c r="AI71" s="59">
        <v>225764253.98000002</v>
      </c>
      <c r="AJ71" s="59">
        <v>71991824.2</v>
      </c>
      <c r="AK71" s="59">
        <v>71666871.83</v>
      </c>
      <c r="AL71" s="59">
        <v>324952.37</v>
      </c>
      <c r="AM71" s="59">
        <v>2802957.09</v>
      </c>
      <c r="AN71" s="59">
        <v>145195.15</v>
      </c>
      <c r="AO71" s="59">
        <v>0</v>
      </c>
      <c r="AP71" s="59">
        <v>0</v>
      </c>
      <c r="AQ71" s="59">
        <v>360796.44</v>
      </c>
      <c r="AR71" s="59">
        <v>17901030.279999997</v>
      </c>
      <c r="AS71" s="59">
        <v>15989305.18</v>
      </c>
      <c r="AT71" s="59">
        <v>8901449.2</v>
      </c>
      <c r="AU71" s="59">
        <v>135968308.26</v>
      </c>
      <c r="AV71" s="59">
        <v>125285903.34</v>
      </c>
      <c r="AW71" s="59">
        <v>1661110.59</v>
      </c>
      <c r="AX71" s="59">
        <v>123624792.75</v>
      </c>
      <c r="AY71" s="59">
        <v>10682404.919999987</v>
      </c>
      <c r="AZ71" s="59">
        <v>9549512.01</v>
      </c>
      <c r="BA71" s="59">
        <v>16128456.67</v>
      </c>
      <c r="BB71" s="59">
        <v>0</v>
      </c>
      <c r="BC71" s="59">
        <v>505503088.46</v>
      </c>
      <c r="BE71" s="58" t="s">
        <v>417</v>
      </c>
      <c r="BF71" s="21" t="s">
        <v>85</v>
      </c>
      <c r="BG71" s="54"/>
      <c r="BH71" s="58" t="s">
        <v>370</v>
      </c>
      <c r="BI71" s="59">
        <v>318966057.14000005</v>
      </c>
      <c r="BJ71" s="59">
        <v>300704230.41999996</v>
      </c>
      <c r="BK71" s="59">
        <v>300704230.41999996</v>
      </c>
      <c r="BL71" s="59">
        <v>225764253.98000002</v>
      </c>
      <c r="BM71" s="59">
        <v>71991824.2</v>
      </c>
      <c r="BN71" s="59">
        <v>71666871.83</v>
      </c>
      <c r="BO71" s="59">
        <v>324952.37</v>
      </c>
      <c r="BP71" s="59">
        <v>2802957.09</v>
      </c>
      <c r="BQ71" s="59">
        <v>145195.15</v>
      </c>
      <c r="BR71" s="59">
        <v>0</v>
      </c>
      <c r="BS71" s="59">
        <v>0</v>
      </c>
      <c r="BT71" s="59">
        <v>360796.44</v>
      </c>
      <c r="BU71" s="59">
        <v>17901030.279999997</v>
      </c>
      <c r="BV71" s="59">
        <v>15989305.18</v>
      </c>
      <c r="BW71" s="59">
        <v>8901449.2</v>
      </c>
      <c r="BX71" s="59">
        <v>135968308.26</v>
      </c>
      <c r="BY71" s="59">
        <v>125285903.34</v>
      </c>
      <c r="BZ71" s="59">
        <v>1661110.59</v>
      </c>
      <c r="CA71" s="59">
        <v>123624792.75</v>
      </c>
      <c r="CB71" s="59">
        <v>10682404.919999987</v>
      </c>
      <c r="CC71" s="59">
        <v>9549512.01</v>
      </c>
      <c r="CD71" s="59">
        <v>16128456.67</v>
      </c>
      <c r="CE71" s="59">
        <v>0</v>
      </c>
      <c r="CF71" s="59">
        <v>505503088.46</v>
      </c>
      <c r="CH71" s="58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</row>
    <row r="72" spans="2:110" ht="16.5" customHeight="1">
      <c r="B72" s="21" t="s">
        <v>418</v>
      </c>
      <c r="C72" s="57"/>
      <c r="D72" s="4">
        <f t="shared" si="29"/>
        <v>0</v>
      </c>
      <c r="E72" s="4">
        <f t="shared" si="30"/>
        <v>0</v>
      </c>
      <c r="F72" s="4">
        <f t="shared" si="31"/>
        <v>0</v>
      </c>
      <c r="G72" s="4">
        <f t="shared" si="32"/>
        <v>0</v>
      </c>
      <c r="H72" s="4">
        <f t="shared" si="33"/>
        <v>0</v>
      </c>
      <c r="I72" s="4">
        <f t="shared" si="34"/>
        <v>0</v>
      </c>
      <c r="J72" s="4">
        <f t="shared" si="35"/>
        <v>0</v>
      </c>
      <c r="K72" s="4">
        <f t="shared" si="36"/>
        <v>0</v>
      </c>
      <c r="L72" s="4">
        <f t="shared" si="37"/>
        <v>0</v>
      </c>
      <c r="M72" s="4">
        <f t="shared" si="38"/>
        <v>0</v>
      </c>
      <c r="N72" s="4">
        <f t="shared" si="39"/>
        <v>0</v>
      </c>
      <c r="O72" s="4">
        <f t="shared" si="40"/>
        <v>0</v>
      </c>
      <c r="P72" s="21" t="s">
        <v>418</v>
      </c>
      <c r="Q72" s="57"/>
      <c r="R72" s="4">
        <f t="shared" si="41"/>
        <v>0</v>
      </c>
      <c r="S72" s="4">
        <f t="shared" si="42"/>
        <v>0</v>
      </c>
      <c r="T72" s="4">
        <f t="shared" si="43"/>
        <v>0</v>
      </c>
      <c r="U72" s="4">
        <f t="shared" si="44"/>
        <v>0</v>
      </c>
      <c r="V72" s="4">
        <f t="shared" si="45"/>
        <v>0</v>
      </c>
      <c r="W72" s="4">
        <f t="shared" si="46"/>
        <v>0</v>
      </c>
      <c r="X72" s="4">
        <f t="shared" si="47"/>
        <v>0</v>
      </c>
      <c r="Y72" s="4">
        <f t="shared" si="48"/>
        <v>0</v>
      </c>
      <c r="Z72" s="4">
        <f t="shared" si="49"/>
        <v>0</v>
      </c>
      <c r="AA72" s="4">
        <f t="shared" si="50"/>
        <v>0</v>
      </c>
      <c r="AB72" s="4">
        <f t="shared" si="51"/>
        <v>0</v>
      </c>
      <c r="AD72" s="54"/>
      <c r="AE72" s="62" t="s">
        <v>407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59">
        <v>0</v>
      </c>
      <c r="AQ72" s="59">
        <v>0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59">
        <v>0</v>
      </c>
      <c r="AX72" s="59">
        <v>0</v>
      </c>
      <c r="AY72" s="59">
        <v>0</v>
      </c>
      <c r="AZ72" s="59">
        <v>0</v>
      </c>
      <c r="BA72" s="59">
        <v>0</v>
      </c>
      <c r="BB72" s="59">
        <v>0</v>
      </c>
      <c r="BC72" s="59">
        <v>0</v>
      </c>
      <c r="BE72" s="58" t="s">
        <v>419</v>
      </c>
      <c r="BF72" s="21" t="s">
        <v>418</v>
      </c>
      <c r="BG72" s="54"/>
      <c r="BH72" s="62" t="s">
        <v>407</v>
      </c>
      <c r="BI72" s="59">
        <v>0</v>
      </c>
      <c r="BJ72" s="59">
        <v>0</v>
      </c>
      <c r="BK72" s="59">
        <v>0</v>
      </c>
      <c r="BL72" s="59">
        <v>0</v>
      </c>
      <c r="BM72" s="59">
        <v>0</v>
      </c>
      <c r="BN72" s="59">
        <v>0</v>
      </c>
      <c r="BO72" s="59">
        <v>0</v>
      </c>
      <c r="BP72" s="59">
        <v>0</v>
      </c>
      <c r="BQ72" s="59">
        <v>0</v>
      </c>
      <c r="BR72" s="59">
        <v>0</v>
      </c>
      <c r="BS72" s="59">
        <v>0</v>
      </c>
      <c r="BT72" s="59">
        <v>0</v>
      </c>
      <c r="BU72" s="59">
        <v>0</v>
      </c>
      <c r="BV72" s="59">
        <v>0</v>
      </c>
      <c r="BW72" s="59">
        <v>0</v>
      </c>
      <c r="BX72" s="59">
        <v>0</v>
      </c>
      <c r="BY72" s="59">
        <v>0</v>
      </c>
      <c r="BZ72" s="59">
        <v>0</v>
      </c>
      <c r="CA72" s="59">
        <v>0</v>
      </c>
      <c r="CB72" s="59">
        <v>0</v>
      </c>
      <c r="CC72" s="59">
        <v>0</v>
      </c>
      <c r="CD72" s="59">
        <v>0</v>
      </c>
      <c r="CE72" s="59">
        <v>0</v>
      </c>
      <c r="CF72" s="59">
        <v>0</v>
      </c>
      <c r="CH72" s="60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</row>
    <row r="73" spans="2:84" ht="16.5" customHeight="1">
      <c r="B73" s="21" t="s">
        <v>86</v>
      </c>
      <c r="C73" s="57"/>
      <c r="D73" s="4">
        <f t="shared" si="29"/>
        <v>131025.9482</v>
      </c>
      <c r="E73" s="4">
        <f t="shared" si="30"/>
        <v>119758.62427</v>
      </c>
      <c r="F73" s="4">
        <f t="shared" si="31"/>
        <v>119758.62427</v>
      </c>
      <c r="G73" s="4">
        <f t="shared" si="32"/>
        <v>101969.80099</v>
      </c>
      <c r="H73" s="4">
        <f t="shared" si="33"/>
        <v>15686.7712</v>
      </c>
      <c r="I73" s="4">
        <f t="shared" si="34"/>
        <v>218.02641</v>
      </c>
      <c r="J73" s="4">
        <f t="shared" si="35"/>
        <v>15468.744789999999</v>
      </c>
      <c r="K73" s="4">
        <f t="shared" si="36"/>
        <v>521.40223</v>
      </c>
      <c r="L73" s="4">
        <f t="shared" si="37"/>
        <v>1580.64985</v>
      </c>
      <c r="M73" s="4">
        <f t="shared" si="38"/>
        <v>0</v>
      </c>
      <c r="N73" s="4">
        <f t="shared" si="39"/>
        <v>0</v>
      </c>
      <c r="O73" s="4">
        <f t="shared" si="40"/>
        <v>0</v>
      </c>
      <c r="P73" s="21" t="s">
        <v>86</v>
      </c>
      <c r="Q73" s="57"/>
      <c r="R73" s="4">
        <f t="shared" si="41"/>
        <v>11267.32393</v>
      </c>
      <c r="S73" s="4">
        <f t="shared" si="42"/>
        <v>7393.525159999999</v>
      </c>
      <c r="T73" s="4">
        <f t="shared" si="43"/>
        <v>-4037.66658</v>
      </c>
      <c r="U73" s="4">
        <f t="shared" si="44"/>
        <v>56990.56411</v>
      </c>
      <c r="V73" s="4">
        <f t="shared" si="45"/>
        <v>48932.453299999994</v>
      </c>
      <c r="W73" s="4">
        <f t="shared" si="46"/>
        <v>3232.2855600000003</v>
      </c>
      <c r="X73" s="4">
        <f t="shared" si="47"/>
        <v>45700.167740000004</v>
      </c>
      <c r="Y73" s="4">
        <f t="shared" si="48"/>
        <v>8058.110810000002</v>
      </c>
      <c r="Z73" s="4">
        <f t="shared" si="49"/>
        <v>3560.10474</v>
      </c>
      <c r="AA73" s="4">
        <f t="shared" si="50"/>
        <v>9442.88943</v>
      </c>
      <c r="AB73" s="4">
        <f t="shared" si="51"/>
        <v>204375.36506</v>
      </c>
      <c r="AD73" s="54"/>
      <c r="AE73" s="58" t="s">
        <v>348</v>
      </c>
      <c r="AF73" s="59">
        <v>131025948.2</v>
      </c>
      <c r="AG73" s="59">
        <v>119758624.27</v>
      </c>
      <c r="AH73" s="59">
        <v>119758624.27</v>
      </c>
      <c r="AI73" s="59">
        <v>101969800.99000001</v>
      </c>
      <c r="AJ73" s="59">
        <v>15686771.2</v>
      </c>
      <c r="AK73" s="59">
        <v>218026.41</v>
      </c>
      <c r="AL73" s="59">
        <v>15468744.79</v>
      </c>
      <c r="AM73" s="59">
        <v>521402.23</v>
      </c>
      <c r="AN73" s="59">
        <v>1580649.85</v>
      </c>
      <c r="AO73" s="59">
        <v>0</v>
      </c>
      <c r="AP73" s="59">
        <v>0</v>
      </c>
      <c r="AQ73" s="59">
        <v>0</v>
      </c>
      <c r="AR73" s="59">
        <v>11267323.93</v>
      </c>
      <c r="AS73" s="59">
        <v>7393525.159999999</v>
      </c>
      <c r="AT73" s="59">
        <v>-4037666.58</v>
      </c>
      <c r="AU73" s="59">
        <v>56990564.11</v>
      </c>
      <c r="AV73" s="59">
        <v>48932453.3</v>
      </c>
      <c r="AW73" s="59">
        <v>3232285.56</v>
      </c>
      <c r="AX73" s="59">
        <v>45700167.74</v>
      </c>
      <c r="AY73" s="59">
        <v>8058110.810000002</v>
      </c>
      <c r="AZ73" s="59">
        <v>3560104.74</v>
      </c>
      <c r="BA73" s="59">
        <v>9442889.43</v>
      </c>
      <c r="BB73" s="59">
        <v>0</v>
      </c>
      <c r="BC73" s="59">
        <v>204375365.06</v>
      </c>
      <c r="BE73" s="58" t="s">
        <v>410</v>
      </c>
      <c r="BF73" s="21" t="s">
        <v>86</v>
      </c>
      <c r="BG73" s="54"/>
      <c r="BH73" s="58" t="s">
        <v>348</v>
      </c>
      <c r="BI73" s="59">
        <v>131025948.2</v>
      </c>
      <c r="BJ73" s="59">
        <v>119758624.27</v>
      </c>
      <c r="BK73" s="59">
        <v>119758624.27</v>
      </c>
      <c r="BL73" s="59">
        <v>101969800.99000001</v>
      </c>
      <c r="BM73" s="59">
        <v>15686771.2</v>
      </c>
      <c r="BN73" s="59">
        <v>218026.41</v>
      </c>
      <c r="BO73" s="59">
        <v>15468744.79</v>
      </c>
      <c r="BP73" s="59">
        <v>521402.23</v>
      </c>
      <c r="BQ73" s="59">
        <v>1580649.85</v>
      </c>
      <c r="BR73" s="59">
        <v>0</v>
      </c>
      <c r="BS73" s="59">
        <v>0</v>
      </c>
      <c r="BT73" s="59">
        <v>0</v>
      </c>
      <c r="BU73" s="59">
        <v>11267323.93</v>
      </c>
      <c r="BV73" s="59">
        <v>7393525.159999999</v>
      </c>
      <c r="BW73" s="59">
        <v>-4037666.58</v>
      </c>
      <c r="BX73" s="59">
        <v>56990564.11</v>
      </c>
      <c r="BY73" s="59">
        <v>48932453.3</v>
      </c>
      <c r="BZ73" s="59">
        <v>3232285.56</v>
      </c>
      <c r="CA73" s="59">
        <v>45700167.74</v>
      </c>
      <c r="CB73" s="59">
        <v>8058110.810000002</v>
      </c>
      <c r="CC73" s="59">
        <v>3560104.74</v>
      </c>
      <c r="CD73" s="59">
        <v>9442889.43</v>
      </c>
      <c r="CE73" s="59">
        <v>0</v>
      </c>
      <c r="CF73" s="59">
        <v>204375365.06</v>
      </c>
    </row>
    <row r="74" spans="2:110" ht="16.5" customHeight="1">
      <c r="B74" s="21" t="s">
        <v>87</v>
      </c>
      <c r="C74" s="57"/>
      <c r="D74" s="4">
        <f t="shared" si="29"/>
        <v>7126757.71187</v>
      </c>
      <c r="E74" s="4">
        <f t="shared" si="30"/>
        <v>6920544.537029999</v>
      </c>
      <c r="F74" s="4">
        <f t="shared" si="31"/>
        <v>6920544.537029999</v>
      </c>
      <c r="G74" s="4">
        <f t="shared" si="32"/>
        <v>4850510.10018</v>
      </c>
      <c r="H74" s="4">
        <f t="shared" si="33"/>
        <v>1617127.1634899997</v>
      </c>
      <c r="I74" s="4">
        <f t="shared" si="34"/>
        <v>1596256.15966</v>
      </c>
      <c r="J74" s="4">
        <f t="shared" si="35"/>
        <v>20871.00383</v>
      </c>
      <c r="K74" s="4">
        <f t="shared" si="36"/>
        <v>385709.9493200001</v>
      </c>
      <c r="L74" s="4">
        <f t="shared" si="37"/>
        <v>67197.32403999999</v>
      </c>
      <c r="M74" s="4">
        <f t="shared" si="38"/>
        <v>0</v>
      </c>
      <c r="N74" s="4">
        <f t="shared" si="39"/>
        <v>0</v>
      </c>
      <c r="O74" s="4">
        <f t="shared" si="40"/>
        <v>1882.81636</v>
      </c>
      <c r="P74" s="21" t="s">
        <v>87</v>
      </c>
      <c r="Q74" s="57"/>
      <c r="R74" s="4">
        <f t="shared" si="41"/>
        <v>204330.35848000002</v>
      </c>
      <c r="S74" s="4">
        <f t="shared" si="42"/>
        <v>1526.16778</v>
      </c>
      <c r="T74" s="4">
        <f t="shared" si="43"/>
        <v>29752.49292</v>
      </c>
      <c r="U74" s="4">
        <f t="shared" si="44"/>
        <v>475870.13814999996</v>
      </c>
      <c r="V74" s="4">
        <f t="shared" si="45"/>
        <v>410620.57537</v>
      </c>
      <c r="W74" s="4">
        <f t="shared" si="46"/>
        <v>82388.45591000003</v>
      </c>
      <c r="X74" s="4">
        <f t="shared" si="47"/>
        <v>328232.11945999996</v>
      </c>
      <c r="Y74" s="4">
        <f t="shared" si="48"/>
        <v>65249.562779999986</v>
      </c>
      <c r="Z74" s="4">
        <f t="shared" si="49"/>
        <v>32863.05882</v>
      </c>
      <c r="AA74" s="4">
        <f t="shared" si="50"/>
        <v>83381.47511999999</v>
      </c>
      <c r="AB74" s="4">
        <f t="shared" si="51"/>
        <v>7750151.04466</v>
      </c>
      <c r="AD74" s="54"/>
      <c r="AE74" s="58" t="s">
        <v>373</v>
      </c>
      <c r="AF74" s="59">
        <v>7126757711.87</v>
      </c>
      <c r="AG74" s="59">
        <v>6920544537.03</v>
      </c>
      <c r="AH74" s="59">
        <v>6920544537.03</v>
      </c>
      <c r="AI74" s="59">
        <v>4850510100.18</v>
      </c>
      <c r="AJ74" s="59">
        <v>1617127163.4899998</v>
      </c>
      <c r="AK74" s="59">
        <v>1596256159.6599998</v>
      </c>
      <c r="AL74" s="59">
        <v>20871003.830000002</v>
      </c>
      <c r="AM74" s="59">
        <v>385709949.32000005</v>
      </c>
      <c r="AN74" s="59">
        <v>67197324.03999999</v>
      </c>
      <c r="AO74" s="59">
        <v>0</v>
      </c>
      <c r="AP74" s="59">
        <v>0</v>
      </c>
      <c r="AQ74" s="59">
        <v>1882816.36</v>
      </c>
      <c r="AR74" s="59">
        <v>204330358.48000002</v>
      </c>
      <c r="AS74" s="59">
        <v>1526167.78</v>
      </c>
      <c r="AT74" s="59">
        <v>29752492.92</v>
      </c>
      <c r="AU74" s="59">
        <v>475870138.15</v>
      </c>
      <c r="AV74" s="59">
        <v>410620575.37</v>
      </c>
      <c r="AW74" s="59">
        <v>82388455.91000003</v>
      </c>
      <c r="AX74" s="59">
        <v>328232119.46</v>
      </c>
      <c r="AY74" s="59">
        <v>65249562.77999999</v>
      </c>
      <c r="AZ74" s="59">
        <v>32863058.82</v>
      </c>
      <c r="BA74" s="59">
        <v>83381475.11999999</v>
      </c>
      <c r="BB74" s="59">
        <v>0</v>
      </c>
      <c r="BC74" s="59">
        <v>7750151044.66</v>
      </c>
      <c r="BE74" s="58" t="s">
        <v>353</v>
      </c>
      <c r="BF74" s="21" t="s">
        <v>87</v>
      </c>
      <c r="BG74" s="54"/>
      <c r="BH74" s="58" t="s">
        <v>373</v>
      </c>
      <c r="BI74" s="59">
        <v>7126757711.87</v>
      </c>
      <c r="BJ74" s="59">
        <v>6920544537.03</v>
      </c>
      <c r="BK74" s="59">
        <v>6920544537.03</v>
      </c>
      <c r="BL74" s="59">
        <v>4850510100.18</v>
      </c>
      <c r="BM74" s="59">
        <v>1617127163.4899998</v>
      </c>
      <c r="BN74" s="59">
        <v>1596256159.6599998</v>
      </c>
      <c r="BO74" s="59">
        <v>20871003.830000002</v>
      </c>
      <c r="BP74" s="59">
        <v>385709949.32000005</v>
      </c>
      <c r="BQ74" s="59">
        <v>67197324.03999999</v>
      </c>
      <c r="BR74" s="59">
        <v>0</v>
      </c>
      <c r="BS74" s="59">
        <v>0</v>
      </c>
      <c r="BT74" s="59">
        <v>1882816.36</v>
      </c>
      <c r="BU74" s="59">
        <v>204330358.48000002</v>
      </c>
      <c r="BV74" s="59">
        <v>1526167.78</v>
      </c>
      <c r="BW74" s="59">
        <v>29752492.92</v>
      </c>
      <c r="BX74" s="59">
        <v>475870138.15</v>
      </c>
      <c r="BY74" s="59">
        <v>410620575.37</v>
      </c>
      <c r="BZ74" s="59">
        <v>82388455.91000003</v>
      </c>
      <c r="CA74" s="59">
        <v>328232119.46</v>
      </c>
      <c r="CB74" s="59">
        <v>65249562.77999999</v>
      </c>
      <c r="CC74" s="59">
        <v>32863058.82</v>
      </c>
      <c r="CD74" s="59">
        <v>83381475.11999999</v>
      </c>
      <c r="CE74" s="59">
        <v>0</v>
      </c>
      <c r="CF74" s="59">
        <v>7750151044.66</v>
      </c>
      <c r="CH74" s="58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</row>
    <row r="75" spans="2:110" ht="16.5" customHeight="1">
      <c r="B75" s="21" t="s">
        <v>88</v>
      </c>
      <c r="C75" s="57"/>
      <c r="D75" s="4">
        <f t="shared" si="29"/>
        <v>24299914.15618</v>
      </c>
      <c r="E75" s="4">
        <f t="shared" si="30"/>
        <v>23063794.571730003</v>
      </c>
      <c r="F75" s="4">
        <f t="shared" si="31"/>
        <v>23063794.571730003</v>
      </c>
      <c r="G75" s="4">
        <f t="shared" si="32"/>
        <v>13985019.900619999</v>
      </c>
      <c r="H75" s="4">
        <f t="shared" si="33"/>
        <v>7124762.990180001</v>
      </c>
      <c r="I75" s="4">
        <f t="shared" si="34"/>
        <v>5421956.7772200005</v>
      </c>
      <c r="J75" s="4">
        <f t="shared" si="35"/>
        <v>1702806.2129600001</v>
      </c>
      <c r="K75" s="4">
        <f t="shared" si="36"/>
        <v>1782940.24171</v>
      </c>
      <c r="L75" s="4">
        <f t="shared" si="37"/>
        <v>171071.43922</v>
      </c>
      <c r="M75" s="4">
        <f t="shared" si="38"/>
        <v>0</v>
      </c>
      <c r="N75" s="4">
        <f t="shared" si="39"/>
        <v>0</v>
      </c>
      <c r="O75" s="4">
        <f t="shared" si="40"/>
        <v>397446.82361</v>
      </c>
      <c r="P75" s="21" t="s">
        <v>88</v>
      </c>
      <c r="Q75" s="57"/>
      <c r="R75" s="4">
        <f t="shared" si="41"/>
        <v>838672.7608399999</v>
      </c>
      <c r="S75" s="4">
        <f t="shared" si="42"/>
        <v>426045.25467</v>
      </c>
      <c r="T75" s="4">
        <f t="shared" si="43"/>
        <v>528.08772</v>
      </c>
      <c r="U75" s="4">
        <f t="shared" si="44"/>
        <v>1726382.3994500001</v>
      </c>
      <c r="V75" s="4">
        <f t="shared" si="45"/>
        <v>1612628.22523</v>
      </c>
      <c r="W75" s="4">
        <f t="shared" si="46"/>
        <v>164314.76529</v>
      </c>
      <c r="X75" s="4">
        <f t="shared" si="47"/>
        <v>1448313.45994</v>
      </c>
      <c r="Y75" s="4">
        <f t="shared" si="48"/>
        <v>113754.17421999997</v>
      </c>
      <c r="Z75" s="4">
        <f t="shared" si="49"/>
        <v>789656.98689</v>
      </c>
      <c r="AA75" s="4">
        <f t="shared" si="50"/>
        <v>485931.10472999996</v>
      </c>
      <c r="AB75" s="4">
        <f t="shared" si="51"/>
        <v>27728457.98964</v>
      </c>
      <c r="AD75" s="54"/>
      <c r="AE75" s="58" t="s">
        <v>360</v>
      </c>
      <c r="AF75" s="59">
        <v>24299914156.18</v>
      </c>
      <c r="AG75" s="59">
        <v>23063794571.730003</v>
      </c>
      <c r="AH75" s="59">
        <v>23063794571.730003</v>
      </c>
      <c r="AI75" s="59">
        <v>13985019900.619999</v>
      </c>
      <c r="AJ75" s="59">
        <v>7124762990.18</v>
      </c>
      <c r="AK75" s="59">
        <v>5421956777.22</v>
      </c>
      <c r="AL75" s="59">
        <v>1702806212.96</v>
      </c>
      <c r="AM75" s="59">
        <v>1782940241.71</v>
      </c>
      <c r="AN75" s="59">
        <v>171071439.22</v>
      </c>
      <c r="AO75" s="59">
        <v>0</v>
      </c>
      <c r="AP75" s="59">
        <v>0</v>
      </c>
      <c r="AQ75" s="59">
        <v>397446823.61</v>
      </c>
      <c r="AR75" s="59">
        <v>838672760.8399999</v>
      </c>
      <c r="AS75" s="59">
        <v>426045254.67</v>
      </c>
      <c r="AT75" s="59">
        <v>528087.72</v>
      </c>
      <c r="AU75" s="59">
        <v>1726382399.45</v>
      </c>
      <c r="AV75" s="59">
        <v>1612628225.23</v>
      </c>
      <c r="AW75" s="59">
        <v>164314765.29000002</v>
      </c>
      <c r="AX75" s="59">
        <v>1448313459.94</v>
      </c>
      <c r="AY75" s="59">
        <v>113754174.21999997</v>
      </c>
      <c r="AZ75" s="59">
        <v>789656986.89</v>
      </c>
      <c r="BA75" s="59">
        <v>485931104.72999996</v>
      </c>
      <c r="BB75" s="59">
        <v>0</v>
      </c>
      <c r="BC75" s="59">
        <v>27728457989.64</v>
      </c>
      <c r="BE75" s="8" t="s">
        <v>413</v>
      </c>
      <c r="BF75" s="21" t="s">
        <v>88</v>
      </c>
      <c r="BG75" s="54"/>
      <c r="BH75" s="58" t="s">
        <v>360</v>
      </c>
      <c r="BI75" s="59">
        <v>24299914156.18</v>
      </c>
      <c r="BJ75" s="59">
        <v>23063794571.730003</v>
      </c>
      <c r="BK75" s="59">
        <v>23063794571.730003</v>
      </c>
      <c r="BL75" s="59">
        <v>13985019900.619999</v>
      </c>
      <c r="BM75" s="59">
        <v>7124762990.18</v>
      </c>
      <c r="BN75" s="59">
        <v>5421956777.22</v>
      </c>
      <c r="BO75" s="59">
        <v>1702806212.96</v>
      </c>
      <c r="BP75" s="59">
        <v>1782940241.71</v>
      </c>
      <c r="BQ75" s="59">
        <v>171071439.22</v>
      </c>
      <c r="BR75" s="59">
        <v>0</v>
      </c>
      <c r="BS75" s="59">
        <v>0</v>
      </c>
      <c r="BT75" s="59">
        <v>397446823.61</v>
      </c>
      <c r="BU75" s="59">
        <v>838672760.8399999</v>
      </c>
      <c r="BV75" s="59">
        <v>426045254.67</v>
      </c>
      <c r="BW75" s="59">
        <v>528087.72</v>
      </c>
      <c r="BX75" s="59">
        <v>1726382399.45</v>
      </c>
      <c r="BY75" s="59">
        <v>1612628225.23</v>
      </c>
      <c r="BZ75" s="59">
        <v>164314765.29000002</v>
      </c>
      <c r="CA75" s="59">
        <v>1448313459.94</v>
      </c>
      <c r="CB75" s="59">
        <v>113754174.21999997</v>
      </c>
      <c r="CC75" s="59">
        <v>789656986.89</v>
      </c>
      <c r="CD75" s="59">
        <v>485931104.72999996</v>
      </c>
      <c r="CE75" s="59">
        <v>0</v>
      </c>
      <c r="CF75" s="59">
        <v>27728457989.64</v>
      </c>
      <c r="CH75" s="58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</row>
    <row r="76" spans="2:110" ht="16.5" customHeight="1">
      <c r="B76" s="21" t="s">
        <v>420</v>
      </c>
      <c r="C76" s="57"/>
      <c r="D76" s="4">
        <f t="shared" si="29"/>
        <v>0</v>
      </c>
      <c r="E76" s="4">
        <f t="shared" si="30"/>
        <v>0</v>
      </c>
      <c r="F76" s="4">
        <f t="shared" si="31"/>
        <v>0</v>
      </c>
      <c r="G76" s="4">
        <f t="shared" si="32"/>
        <v>0</v>
      </c>
      <c r="H76" s="4">
        <f t="shared" si="33"/>
        <v>0</v>
      </c>
      <c r="I76" s="4">
        <f t="shared" si="34"/>
        <v>0</v>
      </c>
      <c r="J76" s="4">
        <f t="shared" si="35"/>
        <v>0</v>
      </c>
      <c r="K76" s="4">
        <f t="shared" si="36"/>
        <v>0</v>
      </c>
      <c r="L76" s="4">
        <f t="shared" si="37"/>
        <v>0</v>
      </c>
      <c r="M76" s="4">
        <f t="shared" si="38"/>
        <v>0</v>
      </c>
      <c r="N76" s="4">
        <f t="shared" si="39"/>
        <v>0</v>
      </c>
      <c r="O76" s="4">
        <f t="shared" si="40"/>
        <v>0</v>
      </c>
      <c r="P76" s="21" t="s">
        <v>420</v>
      </c>
      <c r="Q76" s="57"/>
      <c r="R76" s="4">
        <f t="shared" si="41"/>
        <v>0</v>
      </c>
      <c r="S76" s="4">
        <f t="shared" si="42"/>
        <v>0</v>
      </c>
      <c r="T76" s="4">
        <f t="shared" si="43"/>
        <v>0</v>
      </c>
      <c r="U76" s="4">
        <f t="shared" si="44"/>
        <v>0</v>
      </c>
      <c r="V76" s="4">
        <f t="shared" si="45"/>
        <v>0</v>
      </c>
      <c r="W76" s="4">
        <f t="shared" si="46"/>
        <v>0</v>
      </c>
      <c r="X76" s="4">
        <f t="shared" si="47"/>
        <v>0</v>
      </c>
      <c r="Y76" s="4">
        <f t="shared" si="48"/>
        <v>0</v>
      </c>
      <c r="Z76" s="4">
        <f t="shared" si="49"/>
        <v>0</v>
      </c>
      <c r="AA76" s="4">
        <f t="shared" si="50"/>
        <v>0</v>
      </c>
      <c r="AB76" s="4">
        <f t="shared" si="51"/>
        <v>0</v>
      </c>
      <c r="AD76" s="54"/>
      <c r="AE76" s="61" t="s">
        <v>412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59">
        <v>0</v>
      </c>
      <c r="AZ76" s="59">
        <v>0</v>
      </c>
      <c r="BA76" s="59">
        <v>0</v>
      </c>
      <c r="BB76" s="59">
        <v>0</v>
      </c>
      <c r="BC76" s="59">
        <v>0</v>
      </c>
      <c r="BE76" s="8" t="s">
        <v>372</v>
      </c>
      <c r="BF76" s="21" t="s">
        <v>420</v>
      </c>
      <c r="BG76" s="54"/>
      <c r="BH76" s="61" t="s">
        <v>412</v>
      </c>
      <c r="BI76" s="59">
        <v>0</v>
      </c>
      <c r="BJ76" s="59">
        <v>0</v>
      </c>
      <c r="BK76" s="59">
        <v>0</v>
      </c>
      <c r="BL76" s="59">
        <v>0</v>
      </c>
      <c r="BM76" s="59">
        <v>0</v>
      </c>
      <c r="BN76" s="59">
        <v>0</v>
      </c>
      <c r="BO76" s="59">
        <v>0</v>
      </c>
      <c r="BP76" s="59">
        <v>0</v>
      </c>
      <c r="BQ76" s="59">
        <v>0</v>
      </c>
      <c r="BR76" s="59">
        <v>0</v>
      </c>
      <c r="BS76" s="59">
        <v>0</v>
      </c>
      <c r="BT76" s="59">
        <v>0</v>
      </c>
      <c r="BU76" s="59">
        <v>0</v>
      </c>
      <c r="BV76" s="59">
        <v>0</v>
      </c>
      <c r="BW76" s="59">
        <v>0</v>
      </c>
      <c r="BX76" s="59">
        <v>0</v>
      </c>
      <c r="BY76" s="59">
        <v>0</v>
      </c>
      <c r="BZ76" s="59">
        <v>0</v>
      </c>
      <c r="CA76" s="59">
        <v>0</v>
      </c>
      <c r="CB76" s="59">
        <v>0</v>
      </c>
      <c r="CC76" s="59">
        <v>0</v>
      </c>
      <c r="CD76" s="59">
        <v>0</v>
      </c>
      <c r="CE76" s="59">
        <v>0</v>
      </c>
      <c r="CF76" s="59">
        <v>0</v>
      </c>
      <c r="CH76" s="60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</row>
    <row r="77" spans="2:110" ht="16.5" customHeight="1">
      <c r="B77" s="21" t="s">
        <v>89</v>
      </c>
      <c r="C77" s="57"/>
      <c r="D77" s="4">
        <f t="shared" si="29"/>
        <v>7348991.32359</v>
      </c>
      <c r="E77" s="4">
        <f t="shared" si="30"/>
        <v>6700418.1685</v>
      </c>
      <c r="F77" s="4">
        <f t="shared" si="31"/>
        <v>6700418.1685</v>
      </c>
      <c r="G77" s="4">
        <f t="shared" si="32"/>
        <v>4729833.98205</v>
      </c>
      <c r="H77" s="4">
        <f t="shared" si="33"/>
        <v>2069655.1818799998</v>
      </c>
      <c r="I77" s="4">
        <f t="shared" si="34"/>
        <v>1522688.76358</v>
      </c>
      <c r="J77" s="4">
        <f t="shared" si="35"/>
        <v>546966.4182999999</v>
      </c>
      <c r="K77" s="4">
        <f t="shared" si="36"/>
        <v>-180347.43672</v>
      </c>
      <c r="L77" s="4">
        <f t="shared" si="37"/>
        <v>81276.44129</v>
      </c>
      <c r="M77" s="4">
        <f t="shared" si="38"/>
        <v>0</v>
      </c>
      <c r="N77" s="4">
        <f t="shared" si="39"/>
        <v>0</v>
      </c>
      <c r="O77" s="4">
        <f t="shared" si="40"/>
        <v>48439.14236</v>
      </c>
      <c r="P77" s="21" t="s">
        <v>89</v>
      </c>
      <c r="Q77" s="57"/>
      <c r="R77" s="4">
        <f t="shared" si="41"/>
        <v>600134.0127300001</v>
      </c>
      <c r="S77" s="4">
        <f t="shared" si="42"/>
        <v>33640.63354</v>
      </c>
      <c r="T77" s="4">
        <f t="shared" si="43"/>
        <v>171.09355</v>
      </c>
      <c r="U77" s="4">
        <f t="shared" si="44"/>
        <v>750167.9437599999</v>
      </c>
      <c r="V77" s="4">
        <f t="shared" si="45"/>
        <v>667984.0663499999</v>
      </c>
      <c r="W77" s="4">
        <f t="shared" si="46"/>
        <v>221296.06867999988</v>
      </c>
      <c r="X77" s="4">
        <f t="shared" si="47"/>
        <v>446687.99767</v>
      </c>
      <c r="Y77" s="4">
        <f t="shared" si="48"/>
        <v>82183.87741000009</v>
      </c>
      <c r="Z77" s="4">
        <f t="shared" si="49"/>
        <v>275619.97001</v>
      </c>
      <c r="AA77" s="4">
        <f t="shared" si="50"/>
        <v>896723.3598999999</v>
      </c>
      <c r="AB77" s="4">
        <f t="shared" si="51"/>
        <v>9305314.324349998</v>
      </c>
      <c r="AD77" s="54"/>
      <c r="AE77" s="58" t="s">
        <v>376</v>
      </c>
      <c r="AF77" s="59">
        <v>7348991323.59</v>
      </c>
      <c r="AG77" s="59">
        <v>6700418168.5</v>
      </c>
      <c r="AH77" s="59">
        <v>6700418168.5</v>
      </c>
      <c r="AI77" s="59">
        <v>4729833982.05</v>
      </c>
      <c r="AJ77" s="59">
        <v>2069655181.8799999</v>
      </c>
      <c r="AK77" s="59">
        <v>1522688763.58</v>
      </c>
      <c r="AL77" s="59">
        <v>546966418.3</v>
      </c>
      <c r="AM77" s="59">
        <v>-180347436.72</v>
      </c>
      <c r="AN77" s="59">
        <v>81276441.29</v>
      </c>
      <c r="AO77" s="59">
        <v>0</v>
      </c>
      <c r="AP77" s="59">
        <v>0</v>
      </c>
      <c r="AQ77" s="59">
        <v>48439142.36</v>
      </c>
      <c r="AR77" s="59">
        <v>600134012.73</v>
      </c>
      <c r="AS77" s="59">
        <v>33640633.54</v>
      </c>
      <c r="AT77" s="59">
        <v>171093.55</v>
      </c>
      <c r="AU77" s="59">
        <v>750167943.76</v>
      </c>
      <c r="AV77" s="59">
        <v>667984066.3499999</v>
      </c>
      <c r="AW77" s="59">
        <v>221296068.6799999</v>
      </c>
      <c r="AX77" s="59">
        <v>446687997.67</v>
      </c>
      <c r="AY77" s="59">
        <v>82183877.41000009</v>
      </c>
      <c r="AZ77" s="59">
        <v>275619970.01</v>
      </c>
      <c r="BA77" s="59">
        <v>896723359.9</v>
      </c>
      <c r="BB77" s="59">
        <v>0</v>
      </c>
      <c r="BC77" s="59">
        <v>9305314324.349998</v>
      </c>
      <c r="BE77" s="8" t="s">
        <v>365</v>
      </c>
      <c r="BF77" s="21" t="s">
        <v>89</v>
      </c>
      <c r="BG77" s="54"/>
      <c r="BH77" s="58" t="s">
        <v>376</v>
      </c>
      <c r="BI77" s="59">
        <v>7348991323.59</v>
      </c>
      <c r="BJ77" s="59">
        <v>6700418168.5</v>
      </c>
      <c r="BK77" s="59">
        <v>6700418168.5</v>
      </c>
      <c r="BL77" s="59">
        <v>4729833982.05</v>
      </c>
      <c r="BM77" s="59">
        <v>2069655181.8799999</v>
      </c>
      <c r="BN77" s="59">
        <v>1522688763.58</v>
      </c>
      <c r="BO77" s="59">
        <v>546966418.3</v>
      </c>
      <c r="BP77" s="59">
        <v>-180347436.72</v>
      </c>
      <c r="BQ77" s="59">
        <v>81276441.29</v>
      </c>
      <c r="BR77" s="59">
        <v>0</v>
      </c>
      <c r="BS77" s="59">
        <v>0</v>
      </c>
      <c r="BT77" s="59">
        <v>48439142.36</v>
      </c>
      <c r="BU77" s="59">
        <v>600134012.73</v>
      </c>
      <c r="BV77" s="59">
        <v>33640633.54</v>
      </c>
      <c r="BW77" s="59">
        <v>171093.55</v>
      </c>
      <c r="BX77" s="59">
        <v>750167943.76</v>
      </c>
      <c r="BY77" s="59">
        <v>667984066.3499999</v>
      </c>
      <c r="BZ77" s="59">
        <v>221296068.6799999</v>
      </c>
      <c r="CA77" s="59">
        <v>446687997.67</v>
      </c>
      <c r="CB77" s="59">
        <v>82183877.41000009</v>
      </c>
      <c r="CC77" s="59">
        <v>275619970.01</v>
      </c>
      <c r="CD77" s="59">
        <v>896723359.9</v>
      </c>
      <c r="CE77" s="59">
        <v>0</v>
      </c>
      <c r="CF77" s="59">
        <v>9305314324.349998</v>
      </c>
      <c r="CH77" s="60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</row>
    <row r="78" spans="2:84" ht="16.5" customHeight="1">
      <c r="B78" s="21" t="s">
        <v>90</v>
      </c>
      <c r="C78" s="57"/>
      <c r="D78" s="4">
        <f t="shared" si="29"/>
        <v>263224.99312</v>
      </c>
      <c r="E78" s="4">
        <f t="shared" si="30"/>
        <v>263795.29751</v>
      </c>
      <c r="F78" s="4">
        <f t="shared" si="31"/>
        <v>263795.29751</v>
      </c>
      <c r="G78" s="4">
        <f t="shared" si="32"/>
        <v>189553.64743</v>
      </c>
      <c r="H78" s="4">
        <f t="shared" si="33"/>
        <v>69962.09221</v>
      </c>
      <c r="I78" s="4">
        <f t="shared" si="34"/>
        <v>63117.87684999999</v>
      </c>
      <c r="J78" s="4">
        <f t="shared" si="35"/>
        <v>6844.215359999999</v>
      </c>
      <c r="K78" s="4">
        <f t="shared" si="36"/>
        <v>1480.04451</v>
      </c>
      <c r="L78" s="4">
        <f t="shared" si="37"/>
        <v>2799.51336</v>
      </c>
      <c r="M78" s="4">
        <f t="shared" si="38"/>
        <v>0</v>
      </c>
      <c r="N78" s="4">
        <f t="shared" si="39"/>
        <v>0</v>
      </c>
      <c r="O78" s="4">
        <f t="shared" si="40"/>
        <v>-570.30439</v>
      </c>
      <c r="P78" s="21" t="s">
        <v>90</v>
      </c>
      <c r="Q78" s="57"/>
      <c r="R78" s="4">
        <f t="shared" si="41"/>
        <v>0</v>
      </c>
      <c r="S78" s="4">
        <f t="shared" si="42"/>
        <v>2967.19161</v>
      </c>
      <c r="T78" s="4">
        <f t="shared" si="43"/>
        <v>2780.32527</v>
      </c>
      <c r="U78" s="4">
        <f t="shared" si="44"/>
        <v>64487.58613</v>
      </c>
      <c r="V78" s="4">
        <f t="shared" si="45"/>
        <v>61372.77815</v>
      </c>
      <c r="W78" s="4">
        <f t="shared" si="46"/>
        <v>3137.8666000000003</v>
      </c>
      <c r="X78" s="4">
        <f t="shared" si="47"/>
        <v>58234.91155</v>
      </c>
      <c r="Y78" s="4">
        <f t="shared" si="48"/>
        <v>3114.80798</v>
      </c>
      <c r="Z78" s="4">
        <f t="shared" si="49"/>
        <v>9952.044370000001</v>
      </c>
      <c r="AA78" s="4">
        <f t="shared" si="50"/>
        <v>11361.272289999999</v>
      </c>
      <c r="AB78" s="4">
        <f t="shared" si="51"/>
        <v>354773.41279</v>
      </c>
      <c r="AD78" s="54"/>
      <c r="AE78" s="58" t="s">
        <v>344</v>
      </c>
      <c r="AF78" s="59">
        <v>263224993.12</v>
      </c>
      <c r="AG78" s="59">
        <v>263795297.51</v>
      </c>
      <c r="AH78" s="59">
        <v>263795297.51</v>
      </c>
      <c r="AI78" s="59">
        <v>189553647.43</v>
      </c>
      <c r="AJ78" s="59">
        <v>69962092.21000001</v>
      </c>
      <c r="AK78" s="59">
        <v>63117876.849999994</v>
      </c>
      <c r="AL78" s="59">
        <v>6844215.359999999</v>
      </c>
      <c r="AM78" s="59">
        <v>1480044.51</v>
      </c>
      <c r="AN78" s="59">
        <v>2799513.36</v>
      </c>
      <c r="AO78" s="59">
        <v>0</v>
      </c>
      <c r="AP78" s="59">
        <v>0</v>
      </c>
      <c r="AQ78" s="59">
        <v>-570304.39</v>
      </c>
      <c r="AR78" s="59">
        <v>0</v>
      </c>
      <c r="AS78" s="59">
        <v>2967191.61</v>
      </c>
      <c r="AT78" s="59">
        <v>2780325.27</v>
      </c>
      <c r="AU78" s="59">
        <v>64487586.13</v>
      </c>
      <c r="AV78" s="59">
        <v>61372778.15</v>
      </c>
      <c r="AW78" s="59">
        <v>3137866.6</v>
      </c>
      <c r="AX78" s="59">
        <v>58234911.55</v>
      </c>
      <c r="AY78" s="59">
        <v>3114807.98</v>
      </c>
      <c r="AZ78" s="59">
        <v>9952044.370000001</v>
      </c>
      <c r="BA78" s="59">
        <v>11361272.29</v>
      </c>
      <c r="BB78" s="59">
        <v>0</v>
      </c>
      <c r="BC78" s="59">
        <v>354773412.78999996</v>
      </c>
      <c r="BE78" s="8" t="s">
        <v>421</v>
      </c>
      <c r="BF78" s="21" t="s">
        <v>90</v>
      </c>
      <c r="BG78" s="54"/>
      <c r="BH78" s="58" t="s">
        <v>344</v>
      </c>
      <c r="BI78" s="59">
        <v>263224993.12</v>
      </c>
      <c r="BJ78" s="59">
        <v>263795297.51</v>
      </c>
      <c r="BK78" s="59">
        <v>263795297.51</v>
      </c>
      <c r="BL78" s="59">
        <v>189553647.43</v>
      </c>
      <c r="BM78" s="59">
        <v>69962092.21000001</v>
      </c>
      <c r="BN78" s="59">
        <v>63117876.849999994</v>
      </c>
      <c r="BO78" s="59">
        <v>6844215.359999999</v>
      </c>
      <c r="BP78" s="59">
        <v>1480044.51</v>
      </c>
      <c r="BQ78" s="59">
        <v>2799513.36</v>
      </c>
      <c r="BR78" s="59">
        <v>0</v>
      </c>
      <c r="BS78" s="59">
        <v>0</v>
      </c>
      <c r="BT78" s="59">
        <v>-570304.39</v>
      </c>
      <c r="BU78" s="59">
        <v>0</v>
      </c>
      <c r="BV78" s="59">
        <v>2967191.61</v>
      </c>
      <c r="BW78" s="59">
        <v>2780325.27</v>
      </c>
      <c r="BX78" s="59">
        <v>64487586.13</v>
      </c>
      <c r="BY78" s="59">
        <v>61372778.15</v>
      </c>
      <c r="BZ78" s="59">
        <v>3137866.6</v>
      </c>
      <c r="CA78" s="59">
        <v>58234911.55</v>
      </c>
      <c r="CB78" s="59">
        <v>3114807.98</v>
      </c>
      <c r="CC78" s="59">
        <v>9952044.370000001</v>
      </c>
      <c r="CD78" s="59">
        <v>11361272.29</v>
      </c>
      <c r="CE78" s="59">
        <v>0</v>
      </c>
      <c r="CF78" s="59">
        <v>354773412.78999996</v>
      </c>
    </row>
    <row r="79" spans="2:110" ht="16.5" customHeight="1">
      <c r="B79" s="21" t="s">
        <v>91</v>
      </c>
      <c r="C79" s="57"/>
      <c r="D79" s="4">
        <f t="shared" si="29"/>
        <v>644571.52733</v>
      </c>
      <c r="E79" s="4">
        <f t="shared" si="30"/>
        <v>646088.41974</v>
      </c>
      <c r="F79" s="4">
        <f t="shared" si="31"/>
        <v>646088.41974</v>
      </c>
      <c r="G79" s="4">
        <f t="shared" si="32"/>
        <v>486664.80726</v>
      </c>
      <c r="H79" s="4">
        <f t="shared" si="33"/>
        <v>159725.94319</v>
      </c>
      <c r="I79" s="4">
        <f t="shared" si="34"/>
        <v>138023.98875</v>
      </c>
      <c r="J79" s="4">
        <f t="shared" si="35"/>
        <v>21701.954439999998</v>
      </c>
      <c r="K79" s="4">
        <f t="shared" si="36"/>
        <v>-5287.89693</v>
      </c>
      <c r="L79" s="4">
        <f t="shared" si="37"/>
        <v>4985.56622</v>
      </c>
      <c r="M79" s="4">
        <f t="shared" si="38"/>
        <v>0</v>
      </c>
      <c r="N79" s="4">
        <f t="shared" si="39"/>
        <v>0</v>
      </c>
      <c r="O79" s="4">
        <f t="shared" si="40"/>
        <v>-1516.89241</v>
      </c>
      <c r="P79" s="21" t="s">
        <v>91</v>
      </c>
      <c r="Q79" s="57"/>
      <c r="R79" s="4">
        <f t="shared" si="41"/>
        <v>0</v>
      </c>
      <c r="S79" s="4">
        <f t="shared" si="42"/>
        <v>1674.25579</v>
      </c>
      <c r="T79" s="4">
        <f t="shared" si="43"/>
        <v>7446.983909999999</v>
      </c>
      <c r="U79" s="4">
        <f t="shared" si="44"/>
        <v>10463.89179</v>
      </c>
      <c r="V79" s="4">
        <f t="shared" si="45"/>
        <v>6213.318730000001</v>
      </c>
      <c r="W79" s="4">
        <f t="shared" si="46"/>
        <v>2246.99458</v>
      </c>
      <c r="X79" s="4">
        <f t="shared" si="47"/>
        <v>3966.32415</v>
      </c>
      <c r="Y79" s="4">
        <f t="shared" si="48"/>
        <v>4250.57306</v>
      </c>
      <c r="Z79" s="4">
        <f t="shared" si="49"/>
        <v>6097.19937</v>
      </c>
      <c r="AA79" s="4">
        <f t="shared" si="50"/>
        <v>7751.1539</v>
      </c>
      <c r="AB79" s="4">
        <f t="shared" si="51"/>
        <v>678005.0120899999</v>
      </c>
      <c r="AD79" s="54"/>
      <c r="AE79" s="58" t="s">
        <v>358</v>
      </c>
      <c r="AF79" s="59">
        <v>644571527.3299999</v>
      </c>
      <c r="AG79" s="59">
        <v>646088419.74</v>
      </c>
      <c r="AH79" s="59">
        <v>646088419.74</v>
      </c>
      <c r="AI79" s="59">
        <v>486664807.26</v>
      </c>
      <c r="AJ79" s="59">
        <v>159725943.19</v>
      </c>
      <c r="AK79" s="59">
        <v>138023988.75</v>
      </c>
      <c r="AL79" s="59">
        <v>21701954.439999998</v>
      </c>
      <c r="AM79" s="59">
        <v>-5287896.93</v>
      </c>
      <c r="AN79" s="59">
        <v>4985566.22</v>
      </c>
      <c r="AO79" s="59">
        <v>0</v>
      </c>
      <c r="AP79" s="59">
        <v>0</v>
      </c>
      <c r="AQ79" s="59">
        <v>-1516892.41</v>
      </c>
      <c r="AR79" s="59">
        <v>0</v>
      </c>
      <c r="AS79" s="59">
        <v>1674255.79</v>
      </c>
      <c r="AT79" s="59">
        <v>7446983.909999999</v>
      </c>
      <c r="AU79" s="59">
        <v>10463891.79</v>
      </c>
      <c r="AV79" s="59">
        <v>6213318.73</v>
      </c>
      <c r="AW79" s="59">
        <v>2246994.58</v>
      </c>
      <c r="AX79" s="59">
        <v>3966324.15</v>
      </c>
      <c r="AY79" s="59">
        <v>4250573.06</v>
      </c>
      <c r="AZ79" s="59">
        <v>6097199.37</v>
      </c>
      <c r="BA79" s="59">
        <v>7751153.9</v>
      </c>
      <c r="BB79" s="59">
        <v>0</v>
      </c>
      <c r="BC79" s="59">
        <v>678005012.0899999</v>
      </c>
      <c r="BE79" s="58" t="s">
        <v>422</v>
      </c>
      <c r="BF79" s="21" t="s">
        <v>91</v>
      </c>
      <c r="BG79" s="54"/>
      <c r="BH79" s="58" t="s">
        <v>358</v>
      </c>
      <c r="BI79" s="59">
        <v>644571527.3299999</v>
      </c>
      <c r="BJ79" s="59">
        <v>646088419.74</v>
      </c>
      <c r="BK79" s="59">
        <v>646088419.74</v>
      </c>
      <c r="BL79" s="59">
        <v>486664807.26</v>
      </c>
      <c r="BM79" s="59">
        <v>159725943.19</v>
      </c>
      <c r="BN79" s="59">
        <v>138023988.75</v>
      </c>
      <c r="BO79" s="59">
        <v>21701954.439999998</v>
      </c>
      <c r="BP79" s="59">
        <v>-5287896.93</v>
      </c>
      <c r="BQ79" s="59">
        <v>4985566.22</v>
      </c>
      <c r="BR79" s="59">
        <v>0</v>
      </c>
      <c r="BS79" s="59">
        <v>0</v>
      </c>
      <c r="BT79" s="59">
        <v>-1516892.41</v>
      </c>
      <c r="BU79" s="59">
        <v>0</v>
      </c>
      <c r="BV79" s="59">
        <v>1674255.79</v>
      </c>
      <c r="BW79" s="59">
        <v>7446983.909999999</v>
      </c>
      <c r="BX79" s="59">
        <v>10463891.79</v>
      </c>
      <c r="BY79" s="59">
        <v>6213318.73</v>
      </c>
      <c r="BZ79" s="59">
        <v>2246994.58</v>
      </c>
      <c r="CA79" s="59">
        <v>3966324.15</v>
      </c>
      <c r="CB79" s="59">
        <v>4250573.06</v>
      </c>
      <c r="CC79" s="59">
        <v>6097199.37</v>
      </c>
      <c r="CD79" s="59">
        <v>7751153.9</v>
      </c>
      <c r="CE79" s="59">
        <v>0</v>
      </c>
      <c r="CF79" s="59">
        <v>678005012.0899999</v>
      </c>
      <c r="CH79" s="58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</row>
    <row r="80" spans="2:110" ht="16.5" customHeight="1">
      <c r="B80" s="21" t="s">
        <v>92</v>
      </c>
      <c r="C80" s="57"/>
      <c r="D80" s="4">
        <f aca="true" t="shared" si="52" ref="D80:D87">+AF80/1000</f>
        <v>107747.14382</v>
      </c>
      <c r="E80" s="4">
        <f aca="true" t="shared" si="53" ref="E80:E87">+AG80/1000</f>
        <v>107747.14382</v>
      </c>
      <c r="F80" s="4">
        <f aca="true" t="shared" si="54" ref="F80:F87">+AH80/1000</f>
        <v>107747.14382</v>
      </c>
      <c r="G80" s="4">
        <f aca="true" t="shared" si="55" ref="G80:G87">+AI80/1000</f>
        <v>100974.62019</v>
      </c>
      <c r="H80" s="4">
        <f aca="true" t="shared" si="56" ref="H80:H87">+AJ80/1000</f>
        <v>5495.03917</v>
      </c>
      <c r="I80" s="4">
        <f aca="true" t="shared" si="57" ref="I80:I87">+AK80/1000</f>
        <v>5495.03917</v>
      </c>
      <c r="J80" s="4">
        <f aca="true" t="shared" si="58" ref="J80:J87">+AL80/1000</f>
        <v>0</v>
      </c>
      <c r="K80" s="4">
        <f aca="true" t="shared" si="59" ref="K80:K87">+AM80/1000</f>
        <v>0</v>
      </c>
      <c r="L80" s="4">
        <f aca="true" t="shared" si="60" ref="L80:L87">+AN80/1000</f>
        <v>1277.48446</v>
      </c>
      <c r="M80" s="4">
        <f aca="true" t="shared" si="61" ref="M80:M87">+AO80/1000</f>
        <v>0</v>
      </c>
      <c r="N80" s="4">
        <f aca="true" t="shared" si="62" ref="N80:N87">+AP80/1000</f>
        <v>0</v>
      </c>
      <c r="O80" s="4">
        <f aca="true" t="shared" si="63" ref="O80:O87">+AQ80/1000</f>
        <v>0</v>
      </c>
      <c r="P80" s="21" t="s">
        <v>92</v>
      </c>
      <c r="Q80" s="57"/>
      <c r="R80" s="4">
        <f aca="true" t="shared" si="64" ref="R80:R87">+AR80/1000</f>
        <v>0</v>
      </c>
      <c r="S80" s="4">
        <f aca="true" t="shared" si="65" ref="S80:S87">+AS80/1000</f>
        <v>0.962</v>
      </c>
      <c r="T80" s="4">
        <f aca="true" t="shared" si="66" ref="T80:T87">+AT80/1000</f>
        <v>1526.64079</v>
      </c>
      <c r="U80" s="4">
        <f aca="true" t="shared" si="67" ref="U80:U87">+AU80/1000</f>
        <v>63371.394049999995</v>
      </c>
      <c r="V80" s="4">
        <f aca="true" t="shared" si="68" ref="V80:V87">+AV80/1000</f>
        <v>60059.69414</v>
      </c>
      <c r="W80" s="4">
        <f aca="true" t="shared" si="69" ref="W80:W87">+AW80/1000</f>
        <v>0</v>
      </c>
      <c r="X80" s="4">
        <f aca="true" t="shared" si="70" ref="X80:X87">+AX80/1000</f>
        <v>60059.69414</v>
      </c>
      <c r="Y80" s="4">
        <f aca="true" t="shared" si="71" ref="Y80:Y87">+AY80/1000</f>
        <v>3311.6999100000003</v>
      </c>
      <c r="Z80" s="4">
        <f aca="true" t="shared" si="72" ref="Z80:Z87">+AZ80/1000</f>
        <v>23726.61506</v>
      </c>
      <c r="AA80" s="4">
        <f aca="true" t="shared" si="73" ref="AA80:AA87">+BA80/1000</f>
        <v>1636.65399</v>
      </c>
      <c r="AB80" s="4">
        <f aca="true" t="shared" si="74" ref="AB80:AB87">+BC80/1000</f>
        <v>198009.40970999998</v>
      </c>
      <c r="AD80" s="54"/>
      <c r="AE80" s="58" t="s">
        <v>417</v>
      </c>
      <c r="AF80" s="59">
        <v>107747143.82</v>
      </c>
      <c r="AG80" s="59">
        <v>107747143.82</v>
      </c>
      <c r="AH80" s="59">
        <v>107747143.82</v>
      </c>
      <c r="AI80" s="59">
        <v>100974620.19</v>
      </c>
      <c r="AJ80" s="59">
        <v>5495039.17</v>
      </c>
      <c r="AK80" s="59">
        <v>5495039.17</v>
      </c>
      <c r="AL80" s="59">
        <v>0</v>
      </c>
      <c r="AM80" s="59">
        <v>0</v>
      </c>
      <c r="AN80" s="59">
        <v>1277484.46</v>
      </c>
      <c r="AO80" s="59">
        <v>0</v>
      </c>
      <c r="AP80" s="59">
        <v>0</v>
      </c>
      <c r="AQ80" s="59">
        <v>0</v>
      </c>
      <c r="AR80" s="59">
        <v>0</v>
      </c>
      <c r="AS80" s="59">
        <v>962</v>
      </c>
      <c r="AT80" s="59">
        <v>1526640.79</v>
      </c>
      <c r="AU80" s="59">
        <v>63371394.05</v>
      </c>
      <c r="AV80" s="59">
        <v>60059694.14</v>
      </c>
      <c r="AW80" s="59">
        <v>0</v>
      </c>
      <c r="AX80" s="59">
        <v>60059694.14</v>
      </c>
      <c r="AY80" s="59">
        <v>3311699.91</v>
      </c>
      <c r="AZ80" s="59">
        <v>23726615.06</v>
      </c>
      <c r="BA80" s="59">
        <v>1636653.99</v>
      </c>
      <c r="BB80" s="59">
        <v>0</v>
      </c>
      <c r="BC80" s="59">
        <v>198009409.70999998</v>
      </c>
      <c r="BE80" s="8"/>
      <c r="BF80" s="21" t="s">
        <v>92</v>
      </c>
      <c r="BG80" s="54"/>
      <c r="BH80" s="58" t="s">
        <v>417</v>
      </c>
      <c r="BI80" s="59">
        <v>107747143.82</v>
      </c>
      <c r="BJ80" s="59">
        <v>107747143.82</v>
      </c>
      <c r="BK80" s="59">
        <v>107747143.82</v>
      </c>
      <c r="BL80" s="59">
        <v>100974620.19</v>
      </c>
      <c r="BM80" s="59">
        <v>5495039.17</v>
      </c>
      <c r="BN80" s="59">
        <v>5495039.17</v>
      </c>
      <c r="BO80" s="59">
        <v>0</v>
      </c>
      <c r="BP80" s="59">
        <v>0</v>
      </c>
      <c r="BQ80" s="59">
        <v>1277484.46</v>
      </c>
      <c r="BR80" s="59">
        <v>0</v>
      </c>
      <c r="BS80" s="59">
        <v>0</v>
      </c>
      <c r="BT80" s="59">
        <v>0</v>
      </c>
      <c r="BU80" s="59">
        <v>0</v>
      </c>
      <c r="BV80" s="59">
        <v>962</v>
      </c>
      <c r="BW80" s="59">
        <v>1526640.79</v>
      </c>
      <c r="BX80" s="59">
        <v>63371394.05</v>
      </c>
      <c r="BY80" s="59">
        <v>60059694.14</v>
      </c>
      <c r="BZ80" s="59">
        <v>0</v>
      </c>
      <c r="CA80" s="59">
        <v>60059694.14</v>
      </c>
      <c r="CB80" s="59">
        <v>3311699.91</v>
      </c>
      <c r="CC80" s="59">
        <v>23726615.06</v>
      </c>
      <c r="CD80" s="59">
        <v>1636653.99</v>
      </c>
      <c r="CE80" s="59">
        <v>0</v>
      </c>
      <c r="CF80" s="59">
        <v>198009409.70999998</v>
      </c>
      <c r="CH80" s="58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</row>
    <row r="81" spans="2:110" ht="16.5" customHeight="1">
      <c r="B81" s="21" t="s">
        <v>93</v>
      </c>
      <c r="C81" s="57"/>
      <c r="D81" s="4">
        <f t="shared" si="52"/>
        <v>2981744.5612</v>
      </c>
      <c r="E81" s="4">
        <f t="shared" si="53"/>
        <v>2613073.25815</v>
      </c>
      <c r="F81" s="4">
        <f t="shared" si="54"/>
        <v>2613073.25815</v>
      </c>
      <c r="G81" s="4">
        <f t="shared" si="55"/>
        <v>2034147.70428</v>
      </c>
      <c r="H81" s="4">
        <f t="shared" si="56"/>
        <v>514569.38295</v>
      </c>
      <c r="I81" s="4">
        <f t="shared" si="57"/>
        <v>447331.35619</v>
      </c>
      <c r="J81" s="4">
        <f t="shared" si="58"/>
        <v>67238.02676000001</v>
      </c>
      <c r="K81" s="4">
        <f t="shared" si="59"/>
        <v>31091.9131</v>
      </c>
      <c r="L81" s="4">
        <f t="shared" si="60"/>
        <v>33264.25782</v>
      </c>
      <c r="M81" s="4">
        <f t="shared" si="61"/>
        <v>0</v>
      </c>
      <c r="N81" s="4">
        <f t="shared" si="62"/>
        <v>0</v>
      </c>
      <c r="O81" s="4">
        <f t="shared" si="63"/>
        <v>45044.02474</v>
      </c>
      <c r="P81" s="21" t="s">
        <v>93</v>
      </c>
      <c r="Q81" s="57"/>
      <c r="R81" s="4">
        <f t="shared" si="64"/>
        <v>323627.27831</v>
      </c>
      <c r="S81" s="4">
        <f t="shared" si="65"/>
        <v>86105.99701</v>
      </c>
      <c r="T81" s="4">
        <f t="shared" si="66"/>
        <v>-35746.69235</v>
      </c>
      <c r="U81" s="4">
        <f t="shared" si="67"/>
        <v>1062883.69995</v>
      </c>
      <c r="V81" s="4">
        <f t="shared" si="68"/>
        <v>990815.4993599999</v>
      </c>
      <c r="W81" s="4">
        <f t="shared" si="69"/>
        <v>35025.70743999994</v>
      </c>
      <c r="X81" s="4">
        <f t="shared" si="70"/>
        <v>955789.79192</v>
      </c>
      <c r="Y81" s="4">
        <f t="shared" si="71"/>
        <v>72068.20059000004</v>
      </c>
      <c r="Z81" s="4">
        <f t="shared" si="72"/>
        <v>105831.46726</v>
      </c>
      <c r="AA81" s="4">
        <f t="shared" si="73"/>
        <v>211245.59020999997</v>
      </c>
      <c r="AB81" s="4">
        <f t="shared" si="74"/>
        <v>4412064.62328</v>
      </c>
      <c r="AD81" s="54"/>
      <c r="AE81" s="58" t="s">
        <v>381</v>
      </c>
      <c r="AF81" s="59">
        <v>2981744561.2</v>
      </c>
      <c r="AG81" s="59">
        <v>2613073258.15</v>
      </c>
      <c r="AH81" s="59">
        <v>2613073258.15</v>
      </c>
      <c r="AI81" s="59">
        <v>2034147704.28</v>
      </c>
      <c r="AJ81" s="59">
        <v>514569382.95</v>
      </c>
      <c r="AK81" s="59">
        <v>447331356.19</v>
      </c>
      <c r="AL81" s="59">
        <v>67238026.76</v>
      </c>
      <c r="AM81" s="59">
        <v>31091913.1</v>
      </c>
      <c r="AN81" s="59">
        <v>33264257.82</v>
      </c>
      <c r="AO81" s="59">
        <v>0</v>
      </c>
      <c r="AP81" s="59">
        <v>0</v>
      </c>
      <c r="AQ81" s="59">
        <v>45044024.74</v>
      </c>
      <c r="AR81" s="59">
        <v>323627278.31</v>
      </c>
      <c r="AS81" s="59">
        <v>86105997.01</v>
      </c>
      <c r="AT81" s="59">
        <v>-35746692.349999994</v>
      </c>
      <c r="AU81" s="59">
        <v>1062883699.9499999</v>
      </c>
      <c r="AV81" s="59">
        <v>990815499.3599999</v>
      </c>
      <c r="AW81" s="59">
        <v>35025707.43999994</v>
      </c>
      <c r="AX81" s="59">
        <v>955789791.92</v>
      </c>
      <c r="AY81" s="59">
        <v>72068200.59000003</v>
      </c>
      <c r="AZ81" s="59">
        <v>105831467.26</v>
      </c>
      <c r="BA81" s="59">
        <v>211245590.20999998</v>
      </c>
      <c r="BB81" s="59">
        <v>0</v>
      </c>
      <c r="BC81" s="59">
        <v>4412064623.28</v>
      </c>
      <c r="BE81" s="58"/>
      <c r="BF81" s="21" t="s">
        <v>93</v>
      </c>
      <c r="BG81" s="54"/>
      <c r="BH81" s="58" t="s">
        <v>381</v>
      </c>
      <c r="BI81" s="59">
        <v>2981744561.2</v>
      </c>
      <c r="BJ81" s="59">
        <v>2613073258.15</v>
      </c>
      <c r="BK81" s="59">
        <v>2613073258.15</v>
      </c>
      <c r="BL81" s="59">
        <v>2034147704.28</v>
      </c>
      <c r="BM81" s="59">
        <v>514569382.95</v>
      </c>
      <c r="BN81" s="59">
        <v>447331356.19</v>
      </c>
      <c r="BO81" s="59">
        <v>67238026.76</v>
      </c>
      <c r="BP81" s="59">
        <v>31091913.1</v>
      </c>
      <c r="BQ81" s="59">
        <v>33264257.82</v>
      </c>
      <c r="BR81" s="59">
        <v>0</v>
      </c>
      <c r="BS81" s="59">
        <v>0</v>
      </c>
      <c r="BT81" s="59">
        <v>45044024.74</v>
      </c>
      <c r="BU81" s="59">
        <v>323627278.31</v>
      </c>
      <c r="BV81" s="59">
        <v>86105997.01</v>
      </c>
      <c r="BW81" s="59">
        <v>-35746692.349999994</v>
      </c>
      <c r="BX81" s="59">
        <v>1062883699.9499999</v>
      </c>
      <c r="BY81" s="59">
        <v>990815499.3599999</v>
      </c>
      <c r="BZ81" s="59">
        <v>35025707.43999994</v>
      </c>
      <c r="CA81" s="59">
        <v>955789791.92</v>
      </c>
      <c r="CB81" s="59">
        <v>72068200.59000003</v>
      </c>
      <c r="CC81" s="59">
        <v>105831467.26</v>
      </c>
      <c r="CD81" s="59">
        <v>211245590.20999998</v>
      </c>
      <c r="CE81" s="59">
        <v>0</v>
      </c>
      <c r="CF81" s="59">
        <v>4412064623.28</v>
      </c>
      <c r="CH81" s="60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</row>
    <row r="82" spans="2:84" ht="16.5" customHeight="1">
      <c r="B82" s="21" t="s">
        <v>94</v>
      </c>
      <c r="C82" s="57"/>
      <c r="D82" s="4">
        <f t="shared" si="52"/>
        <v>36682.895979999994</v>
      </c>
      <c r="E82" s="4">
        <f t="shared" si="53"/>
        <v>36682.895979999994</v>
      </c>
      <c r="F82" s="4">
        <f t="shared" si="54"/>
        <v>36682.895979999994</v>
      </c>
      <c r="G82" s="4">
        <f t="shared" si="55"/>
        <v>0</v>
      </c>
      <c r="H82" s="4">
        <f t="shared" si="56"/>
        <v>36682.895979999994</v>
      </c>
      <c r="I82" s="4">
        <f t="shared" si="57"/>
        <v>7963.46833</v>
      </c>
      <c r="J82" s="4">
        <f t="shared" si="58"/>
        <v>28719.42765</v>
      </c>
      <c r="K82" s="4">
        <f t="shared" si="59"/>
        <v>0</v>
      </c>
      <c r="L82" s="4">
        <f t="shared" si="60"/>
        <v>0</v>
      </c>
      <c r="M82" s="4">
        <f t="shared" si="61"/>
        <v>0</v>
      </c>
      <c r="N82" s="4">
        <f t="shared" si="62"/>
        <v>0</v>
      </c>
      <c r="O82" s="4">
        <f t="shared" si="63"/>
        <v>0</v>
      </c>
      <c r="P82" s="21" t="s">
        <v>94</v>
      </c>
      <c r="Q82" s="57"/>
      <c r="R82" s="4">
        <f t="shared" si="64"/>
        <v>0</v>
      </c>
      <c r="S82" s="4">
        <f t="shared" si="65"/>
        <v>0</v>
      </c>
      <c r="T82" s="4">
        <f t="shared" si="66"/>
        <v>9391.866719999998</v>
      </c>
      <c r="U82" s="4">
        <f t="shared" si="67"/>
        <v>2539.81867</v>
      </c>
      <c r="V82" s="4">
        <f t="shared" si="68"/>
        <v>0</v>
      </c>
      <c r="W82" s="4">
        <f t="shared" si="69"/>
        <v>0</v>
      </c>
      <c r="X82" s="4">
        <f t="shared" si="70"/>
        <v>0</v>
      </c>
      <c r="Y82" s="4">
        <f t="shared" si="71"/>
        <v>2539.81867</v>
      </c>
      <c r="Z82" s="4">
        <f t="shared" si="72"/>
        <v>37.86401</v>
      </c>
      <c r="AA82" s="4">
        <f t="shared" si="73"/>
        <v>6797.438639999999</v>
      </c>
      <c r="AB82" s="4">
        <f t="shared" si="74"/>
        <v>55449.884020000005</v>
      </c>
      <c r="AD82" s="54"/>
      <c r="AE82" s="58" t="s">
        <v>415</v>
      </c>
      <c r="AF82" s="59">
        <v>36682895.98</v>
      </c>
      <c r="AG82" s="59">
        <v>36682895.98</v>
      </c>
      <c r="AH82" s="59">
        <v>36682895.98</v>
      </c>
      <c r="AI82" s="59">
        <v>0</v>
      </c>
      <c r="AJ82" s="59">
        <v>36682895.98</v>
      </c>
      <c r="AK82" s="59">
        <v>7963468.33</v>
      </c>
      <c r="AL82" s="59">
        <v>28719427.650000002</v>
      </c>
      <c r="AM82" s="59">
        <v>0</v>
      </c>
      <c r="AN82" s="59">
        <v>0</v>
      </c>
      <c r="AO82" s="59">
        <v>0</v>
      </c>
      <c r="AP82" s="59">
        <v>0</v>
      </c>
      <c r="AQ82" s="59">
        <v>0</v>
      </c>
      <c r="AR82" s="59">
        <v>0</v>
      </c>
      <c r="AS82" s="59">
        <v>0</v>
      </c>
      <c r="AT82" s="59">
        <v>9391866.719999999</v>
      </c>
      <c r="AU82" s="59">
        <v>2539818.67</v>
      </c>
      <c r="AV82" s="59">
        <v>0</v>
      </c>
      <c r="AW82" s="59">
        <v>0</v>
      </c>
      <c r="AX82" s="59">
        <v>0</v>
      </c>
      <c r="AY82" s="59">
        <v>2539818.67</v>
      </c>
      <c r="AZ82" s="59">
        <v>37864.01</v>
      </c>
      <c r="BA82" s="59">
        <v>6797438.64</v>
      </c>
      <c r="BB82" s="59">
        <v>0</v>
      </c>
      <c r="BC82" s="59">
        <v>55449884.02</v>
      </c>
      <c r="BE82" s="21"/>
      <c r="BF82" s="21" t="s">
        <v>94</v>
      </c>
      <c r="BG82" s="54"/>
      <c r="BH82" s="58" t="s">
        <v>415</v>
      </c>
      <c r="BI82" s="59">
        <v>36682895.98</v>
      </c>
      <c r="BJ82" s="59">
        <v>36682895.98</v>
      </c>
      <c r="BK82" s="59">
        <v>36682895.98</v>
      </c>
      <c r="BL82" s="59">
        <v>0</v>
      </c>
      <c r="BM82" s="59">
        <v>36682895.98</v>
      </c>
      <c r="BN82" s="59">
        <v>7963468.33</v>
      </c>
      <c r="BO82" s="59">
        <v>28719427.650000002</v>
      </c>
      <c r="BP82" s="59">
        <v>0</v>
      </c>
      <c r="BQ82" s="59">
        <v>0</v>
      </c>
      <c r="BR82" s="59">
        <v>0</v>
      </c>
      <c r="BS82" s="59">
        <v>0</v>
      </c>
      <c r="BT82" s="59">
        <v>0</v>
      </c>
      <c r="BU82" s="59">
        <v>0</v>
      </c>
      <c r="BV82" s="59">
        <v>0</v>
      </c>
      <c r="BW82" s="59">
        <v>9391866.719999999</v>
      </c>
      <c r="BX82" s="59">
        <v>2539818.67</v>
      </c>
      <c r="BY82" s="59">
        <v>0</v>
      </c>
      <c r="BZ82" s="59">
        <v>0</v>
      </c>
      <c r="CA82" s="59">
        <v>0</v>
      </c>
      <c r="CB82" s="59">
        <v>2539818.67</v>
      </c>
      <c r="CC82" s="59">
        <v>37864.01</v>
      </c>
      <c r="CD82" s="59">
        <v>6797438.64</v>
      </c>
      <c r="CE82" s="59">
        <v>0</v>
      </c>
      <c r="CF82" s="59">
        <v>55449884.02</v>
      </c>
    </row>
    <row r="83" spans="2:84" ht="16.5" customHeight="1">
      <c r="B83" s="21" t="s">
        <v>311</v>
      </c>
      <c r="C83" s="57"/>
      <c r="D83" s="4">
        <f t="shared" si="52"/>
        <v>52325.76483</v>
      </c>
      <c r="E83" s="4">
        <f t="shared" si="53"/>
        <v>52325.76483</v>
      </c>
      <c r="F83" s="4">
        <f t="shared" si="54"/>
        <v>52325.76483</v>
      </c>
      <c r="G83" s="4">
        <f t="shared" si="55"/>
        <v>42363.46059</v>
      </c>
      <c r="H83" s="4">
        <f t="shared" si="56"/>
        <v>9513.807</v>
      </c>
      <c r="I83" s="4">
        <f t="shared" si="57"/>
        <v>9513.807</v>
      </c>
      <c r="J83" s="4">
        <f t="shared" si="58"/>
        <v>0</v>
      </c>
      <c r="K83" s="4">
        <f t="shared" si="59"/>
        <v>0</v>
      </c>
      <c r="L83" s="4">
        <f t="shared" si="60"/>
        <v>448.49724</v>
      </c>
      <c r="M83" s="4">
        <f t="shared" si="61"/>
        <v>0</v>
      </c>
      <c r="N83" s="4">
        <f t="shared" si="62"/>
        <v>0</v>
      </c>
      <c r="O83" s="4">
        <f t="shared" si="63"/>
        <v>0</v>
      </c>
      <c r="P83" s="21" t="s">
        <v>311</v>
      </c>
      <c r="Q83" s="57"/>
      <c r="R83" s="4">
        <f t="shared" si="64"/>
        <v>0</v>
      </c>
      <c r="S83" s="4">
        <f t="shared" si="65"/>
        <v>50.25758999999999</v>
      </c>
      <c r="T83" s="4">
        <f t="shared" si="66"/>
        <v>2010.75126</v>
      </c>
      <c r="U83" s="4">
        <f t="shared" si="67"/>
        <v>9510.489739999999</v>
      </c>
      <c r="V83" s="4">
        <f t="shared" si="68"/>
        <v>9130.091789999999</v>
      </c>
      <c r="W83" s="4">
        <f t="shared" si="69"/>
        <v>0</v>
      </c>
      <c r="X83" s="4">
        <f t="shared" si="70"/>
        <v>9130.091789999999</v>
      </c>
      <c r="Y83" s="4">
        <f t="shared" si="71"/>
        <v>380.39794999999924</v>
      </c>
      <c r="Z83" s="4">
        <f t="shared" si="72"/>
        <v>21694.4585</v>
      </c>
      <c r="AA83" s="4">
        <f t="shared" si="73"/>
        <v>2455.66114</v>
      </c>
      <c r="AB83" s="4">
        <f t="shared" si="74"/>
        <v>88047.38306000001</v>
      </c>
      <c r="AD83" s="54"/>
      <c r="AE83" s="58" t="s">
        <v>419</v>
      </c>
      <c r="AF83" s="59">
        <v>52325764.83</v>
      </c>
      <c r="AG83" s="59">
        <v>52325764.83</v>
      </c>
      <c r="AH83" s="59">
        <v>52325764.83</v>
      </c>
      <c r="AI83" s="59">
        <v>42363460.59</v>
      </c>
      <c r="AJ83" s="59">
        <v>9513807</v>
      </c>
      <c r="AK83" s="59">
        <v>9513807</v>
      </c>
      <c r="AL83" s="59">
        <v>0</v>
      </c>
      <c r="AM83" s="59">
        <v>0</v>
      </c>
      <c r="AN83" s="59">
        <v>448497.24</v>
      </c>
      <c r="AO83" s="59">
        <v>0</v>
      </c>
      <c r="AP83" s="59">
        <v>0</v>
      </c>
      <c r="AQ83" s="59">
        <v>0</v>
      </c>
      <c r="AR83" s="59">
        <v>0</v>
      </c>
      <c r="AS83" s="59">
        <v>50257.59</v>
      </c>
      <c r="AT83" s="59">
        <v>2010751.26</v>
      </c>
      <c r="AU83" s="59">
        <v>9510489.739999998</v>
      </c>
      <c r="AV83" s="59">
        <v>9130091.79</v>
      </c>
      <c r="AW83" s="59">
        <v>0</v>
      </c>
      <c r="AX83" s="59">
        <v>9130091.79</v>
      </c>
      <c r="AY83" s="59">
        <v>380397.94999999925</v>
      </c>
      <c r="AZ83" s="59">
        <v>21694458.5</v>
      </c>
      <c r="BA83" s="59">
        <v>2455661.14</v>
      </c>
      <c r="BB83" s="59">
        <v>0</v>
      </c>
      <c r="BC83" s="59">
        <v>88047383.06</v>
      </c>
      <c r="BE83" s="63"/>
      <c r="BF83" s="21" t="s">
        <v>311</v>
      </c>
      <c r="BG83" s="54"/>
      <c r="BH83" s="58" t="s">
        <v>419</v>
      </c>
      <c r="BI83" s="59">
        <v>52325764.83</v>
      </c>
      <c r="BJ83" s="59">
        <v>52325764.83</v>
      </c>
      <c r="BK83" s="59">
        <v>52325764.83</v>
      </c>
      <c r="BL83" s="59">
        <v>42363460.59</v>
      </c>
      <c r="BM83" s="59">
        <v>9513807</v>
      </c>
      <c r="BN83" s="59">
        <v>9513807</v>
      </c>
      <c r="BO83" s="59">
        <v>0</v>
      </c>
      <c r="BP83" s="59">
        <v>0</v>
      </c>
      <c r="BQ83" s="59">
        <v>448497.24</v>
      </c>
      <c r="BR83" s="59">
        <v>0</v>
      </c>
      <c r="BS83" s="59">
        <v>0</v>
      </c>
      <c r="BT83" s="59">
        <v>0</v>
      </c>
      <c r="BU83" s="59">
        <v>0</v>
      </c>
      <c r="BV83" s="59">
        <v>50257.59</v>
      </c>
      <c r="BW83" s="59">
        <v>2010751.26</v>
      </c>
      <c r="BX83" s="59">
        <v>9510489.739999998</v>
      </c>
      <c r="BY83" s="59">
        <v>9130091.79</v>
      </c>
      <c r="BZ83" s="59">
        <v>0</v>
      </c>
      <c r="CA83" s="59">
        <v>9130091.79</v>
      </c>
      <c r="CB83" s="59">
        <v>380397.94999999925</v>
      </c>
      <c r="CC83" s="59">
        <v>21694458.5</v>
      </c>
      <c r="CD83" s="59">
        <v>2455661.14</v>
      </c>
      <c r="CE83" s="59">
        <v>0</v>
      </c>
      <c r="CF83" s="59">
        <v>88047383.06</v>
      </c>
    </row>
    <row r="84" spans="2:84" ht="16.5" customHeight="1">
      <c r="B84" s="21" t="s">
        <v>95</v>
      </c>
      <c r="C84" s="57"/>
      <c r="D84" s="4">
        <f t="shared" si="52"/>
        <v>15401.95869</v>
      </c>
      <c r="E84" s="4">
        <f t="shared" si="53"/>
        <v>15401.95869</v>
      </c>
      <c r="F84" s="4">
        <f t="shared" si="54"/>
        <v>15401.95869</v>
      </c>
      <c r="G84" s="4">
        <f t="shared" si="55"/>
        <v>15307.48663</v>
      </c>
      <c r="H84" s="4">
        <f t="shared" si="56"/>
        <v>163.67839999999998</v>
      </c>
      <c r="I84" s="4">
        <f t="shared" si="57"/>
        <v>0</v>
      </c>
      <c r="J84" s="4">
        <f t="shared" si="58"/>
        <v>163.67839999999998</v>
      </c>
      <c r="K84" s="4">
        <f t="shared" si="59"/>
        <v>-443.81084999999996</v>
      </c>
      <c r="L84" s="4">
        <f t="shared" si="60"/>
        <v>374.60451</v>
      </c>
      <c r="M84" s="4">
        <f t="shared" si="61"/>
        <v>0</v>
      </c>
      <c r="N84" s="4">
        <f t="shared" si="62"/>
        <v>0</v>
      </c>
      <c r="O84" s="4">
        <f t="shared" si="63"/>
        <v>0</v>
      </c>
      <c r="P84" s="21" t="s">
        <v>95</v>
      </c>
      <c r="Q84" s="57"/>
      <c r="R84" s="4">
        <f t="shared" si="64"/>
        <v>0</v>
      </c>
      <c r="S84" s="4">
        <f t="shared" si="65"/>
        <v>3.07848</v>
      </c>
      <c r="T84" s="4">
        <f t="shared" si="66"/>
        <v>940.29988</v>
      </c>
      <c r="U84" s="4">
        <f t="shared" si="67"/>
        <v>167.95072</v>
      </c>
      <c r="V84" s="4">
        <f t="shared" si="68"/>
        <v>0</v>
      </c>
      <c r="W84" s="4">
        <f t="shared" si="69"/>
        <v>0</v>
      </c>
      <c r="X84" s="4">
        <f t="shared" si="70"/>
        <v>0</v>
      </c>
      <c r="Y84" s="4">
        <f t="shared" si="71"/>
        <v>167.95072</v>
      </c>
      <c r="Z84" s="4">
        <f t="shared" si="72"/>
        <v>0</v>
      </c>
      <c r="AA84" s="4">
        <f t="shared" si="73"/>
        <v>2074.2089499999997</v>
      </c>
      <c r="AB84" s="4">
        <f t="shared" si="74"/>
        <v>18587.49672</v>
      </c>
      <c r="AD84" s="54"/>
      <c r="AE84" s="8" t="s">
        <v>421</v>
      </c>
      <c r="AF84" s="59">
        <v>15401958.69</v>
      </c>
      <c r="AG84" s="59">
        <v>15401958.69</v>
      </c>
      <c r="AH84" s="59">
        <v>15401958.69</v>
      </c>
      <c r="AI84" s="59">
        <v>15307486.629999999</v>
      </c>
      <c r="AJ84" s="59">
        <v>163678.4</v>
      </c>
      <c r="AK84" s="59">
        <v>0</v>
      </c>
      <c r="AL84" s="59">
        <v>163678.4</v>
      </c>
      <c r="AM84" s="59">
        <v>-443810.85</v>
      </c>
      <c r="AN84" s="59">
        <v>374604.51</v>
      </c>
      <c r="AO84" s="59">
        <v>0</v>
      </c>
      <c r="AP84" s="59">
        <v>0</v>
      </c>
      <c r="AQ84" s="59">
        <v>0</v>
      </c>
      <c r="AR84" s="59">
        <v>0</v>
      </c>
      <c r="AS84" s="59">
        <v>3078.48</v>
      </c>
      <c r="AT84" s="59">
        <v>940299.88</v>
      </c>
      <c r="AU84" s="59">
        <v>167950.72</v>
      </c>
      <c r="AV84" s="59">
        <v>0</v>
      </c>
      <c r="AW84" s="59">
        <v>0</v>
      </c>
      <c r="AX84" s="59">
        <v>0</v>
      </c>
      <c r="AY84" s="59">
        <v>167950.72</v>
      </c>
      <c r="AZ84" s="59">
        <v>0</v>
      </c>
      <c r="BA84" s="59">
        <v>2074208.95</v>
      </c>
      <c r="BB84" s="59">
        <v>0</v>
      </c>
      <c r="BC84" s="59">
        <v>18587496.72</v>
      </c>
      <c r="BE84" s="21"/>
      <c r="BF84" s="21" t="s">
        <v>95</v>
      </c>
      <c r="BG84" s="54"/>
      <c r="BH84" s="8" t="s">
        <v>421</v>
      </c>
      <c r="BI84" s="59">
        <v>15401958.69</v>
      </c>
      <c r="BJ84" s="59">
        <v>15401958.69</v>
      </c>
      <c r="BK84" s="59">
        <v>15401958.69</v>
      </c>
      <c r="BL84" s="59">
        <v>15307486.629999999</v>
      </c>
      <c r="BM84" s="59">
        <v>163678.4</v>
      </c>
      <c r="BN84" s="59">
        <v>0</v>
      </c>
      <c r="BO84" s="59">
        <v>163678.4</v>
      </c>
      <c r="BP84" s="59">
        <v>-443810.85</v>
      </c>
      <c r="BQ84" s="59">
        <v>374604.51</v>
      </c>
      <c r="BR84" s="59">
        <v>0</v>
      </c>
      <c r="BS84" s="59">
        <v>0</v>
      </c>
      <c r="BT84" s="59">
        <v>0</v>
      </c>
      <c r="BU84" s="59">
        <v>0</v>
      </c>
      <c r="BV84" s="59">
        <v>3078.48</v>
      </c>
      <c r="BW84" s="59">
        <v>940299.88</v>
      </c>
      <c r="BX84" s="59">
        <v>167950.72</v>
      </c>
      <c r="BY84" s="59">
        <v>0</v>
      </c>
      <c r="BZ84" s="59">
        <v>0</v>
      </c>
      <c r="CA84" s="59">
        <v>0</v>
      </c>
      <c r="CB84" s="59">
        <v>167950.72</v>
      </c>
      <c r="CC84" s="59">
        <v>0</v>
      </c>
      <c r="CD84" s="59">
        <v>2074208.95</v>
      </c>
      <c r="CE84" s="59">
        <v>0</v>
      </c>
      <c r="CF84" s="59">
        <v>18587496.72</v>
      </c>
    </row>
    <row r="85" spans="2:84" ht="16.5" customHeight="1">
      <c r="B85" s="21" t="s">
        <v>96</v>
      </c>
      <c r="C85" s="57"/>
      <c r="D85" s="4">
        <f t="shared" si="52"/>
        <v>166905.78057</v>
      </c>
      <c r="E85" s="4">
        <f t="shared" si="53"/>
        <v>166905.78057</v>
      </c>
      <c r="F85" s="4">
        <f t="shared" si="54"/>
        <v>166905.78057</v>
      </c>
      <c r="G85" s="4">
        <f t="shared" si="55"/>
        <v>57283.81592</v>
      </c>
      <c r="H85" s="4">
        <f t="shared" si="56"/>
        <v>107713.75962</v>
      </c>
      <c r="I85" s="4">
        <f t="shared" si="57"/>
        <v>107665.30961999999</v>
      </c>
      <c r="J85" s="4">
        <f t="shared" si="58"/>
        <v>48.45</v>
      </c>
      <c r="K85" s="4">
        <f t="shared" si="59"/>
        <v>1389.2563</v>
      </c>
      <c r="L85" s="4">
        <f t="shared" si="60"/>
        <v>518.94873</v>
      </c>
      <c r="M85" s="4">
        <f t="shared" si="61"/>
        <v>0</v>
      </c>
      <c r="N85" s="4">
        <f t="shared" si="62"/>
        <v>0</v>
      </c>
      <c r="O85" s="4">
        <f t="shared" si="63"/>
        <v>0</v>
      </c>
      <c r="P85" s="21" t="s">
        <v>96</v>
      </c>
      <c r="Q85" s="57"/>
      <c r="R85" s="4">
        <f t="shared" si="64"/>
        <v>0</v>
      </c>
      <c r="S85" s="4">
        <f t="shared" si="65"/>
        <v>150</v>
      </c>
      <c r="T85" s="4">
        <f t="shared" si="66"/>
        <v>11588.51126</v>
      </c>
      <c r="U85" s="4">
        <f t="shared" si="67"/>
        <v>13596.910679999999</v>
      </c>
      <c r="V85" s="4">
        <f t="shared" si="68"/>
        <v>12610.936380000001</v>
      </c>
      <c r="W85" s="4">
        <f t="shared" si="69"/>
        <v>191.02806000000052</v>
      </c>
      <c r="X85" s="4">
        <f t="shared" si="70"/>
        <v>12419.90832</v>
      </c>
      <c r="Y85" s="4">
        <f t="shared" si="71"/>
        <v>985.9742999999988</v>
      </c>
      <c r="Z85" s="4">
        <f t="shared" si="72"/>
        <v>106754.69752</v>
      </c>
      <c r="AA85" s="4">
        <f t="shared" si="73"/>
        <v>16871.26934</v>
      </c>
      <c r="AB85" s="4">
        <f t="shared" si="74"/>
        <v>315867.16937</v>
      </c>
      <c r="AD85" s="54"/>
      <c r="AE85" s="58" t="s">
        <v>409</v>
      </c>
      <c r="AF85" s="59">
        <v>166905780.57</v>
      </c>
      <c r="AG85" s="59">
        <v>166905780.57</v>
      </c>
      <c r="AH85" s="59">
        <v>166905780.57</v>
      </c>
      <c r="AI85" s="59">
        <v>57283815.92</v>
      </c>
      <c r="AJ85" s="59">
        <v>107713759.61999999</v>
      </c>
      <c r="AK85" s="59">
        <v>107665309.61999999</v>
      </c>
      <c r="AL85" s="59">
        <v>48450</v>
      </c>
      <c r="AM85" s="59">
        <v>1389256.3</v>
      </c>
      <c r="AN85" s="59">
        <v>518948.73</v>
      </c>
      <c r="AO85" s="59">
        <v>0</v>
      </c>
      <c r="AP85" s="59">
        <v>0</v>
      </c>
      <c r="AQ85" s="59">
        <v>0</v>
      </c>
      <c r="AR85" s="59">
        <v>0</v>
      </c>
      <c r="AS85" s="59">
        <v>150000</v>
      </c>
      <c r="AT85" s="59">
        <v>11588511.26</v>
      </c>
      <c r="AU85" s="59">
        <v>13596910.68</v>
      </c>
      <c r="AV85" s="59">
        <v>12610936.38</v>
      </c>
      <c r="AW85" s="59">
        <v>191028.06000000052</v>
      </c>
      <c r="AX85" s="59">
        <v>12419908.32</v>
      </c>
      <c r="AY85" s="59">
        <v>985974.2999999989</v>
      </c>
      <c r="AZ85" s="59">
        <v>106754697.52</v>
      </c>
      <c r="BA85" s="59">
        <v>16871269.34</v>
      </c>
      <c r="BB85" s="59">
        <v>0</v>
      </c>
      <c r="BC85" s="59">
        <v>315867169.37</v>
      </c>
      <c r="BE85" s="21"/>
      <c r="BF85" s="21" t="s">
        <v>96</v>
      </c>
      <c r="BG85" s="54"/>
      <c r="BH85" s="58" t="s">
        <v>409</v>
      </c>
      <c r="BI85" s="59">
        <v>166905780.57</v>
      </c>
      <c r="BJ85" s="59">
        <v>166905780.57</v>
      </c>
      <c r="BK85" s="59">
        <v>166905780.57</v>
      </c>
      <c r="BL85" s="59">
        <v>57283815.92</v>
      </c>
      <c r="BM85" s="59">
        <v>107713759.61999999</v>
      </c>
      <c r="BN85" s="59">
        <v>107665309.61999999</v>
      </c>
      <c r="BO85" s="59">
        <v>48450</v>
      </c>
      <c r="BP85" s="59">
        <v>1389256.3</v>
      </c>
      <c r="BQ85" s="59">
        <v>518948.73</v>
      </c>
      <c r="BR85" s="59">
        <v>0</v>
      </c>
      <c r="BS85" s="59">
        <v>0</v>
      </c>
      <c r="BT85" s="59">
        <v>0</v>
      </c>
      <c r="BU85" s="59">
        <v>0</v>
      </c>
      <c r="BV85" s="59">
        <v>150000</v>
      </c>
      <c r="BW85" s="59">
        <v>11588511.26</v>
      </c>
      <c r="BX85" s="59">
        <v>13596910.68</v>
      </c>
      <c r="BY85" s="59">
        <v>12610936.38</v>
      </c>
      <c r="BZ85" s="59">
        <v>191028.06000000052</v>
      </c>
      <c r="CA85" s="59">
        <v>12419908.32</v>
      </c>
      <c r="CB85" s="59">
        <v>985974.2999999989</v>
      </c>
      <c r="CC85" s="59">
        <v>106754697.52</v>
      </c>
      <c r="CD85" s="59">
        <v>16871269.34</v>
      </c>
      <c r="CE85" s="59">
        <v>0</v>
      </c>
      <c r="CF85" s="59">
        <v>315867169.37</v>
      </c>
    </row>
    <row r="86" spans="2:84" ht="16.5" customHeight="1">
      <c r="B86" s="21" t="s">
        <v>97</v>
      </c>
      <c r="C86" s="57"/>
      <c r="D86" s="4">
        <f t="shared" si="52"/>
        <v>347268.21038999996</v>
      </c>
      <c r="E86" s="4">
        <f t="shared" si="53"/>
        <v>326229.38989999995</v>
      </c>
      <c r="F86" s="4">
        <f t="shared" si="54"/>
        <v>326229.38989999995</v>
      </c>
      <c r="G86" s="4">
        <f t="shared" si="55"/>
        <v>297826.70897999994</v>
      </c>
      <c r="H86" s="4">
        <f t="shared" si="56"/>
        <v>23627.41383</v>
      </c>
      <c r="I86" s="4">
        <f t="shared" si="57"/>
        <v>22596.16383</v>
      </c>
      <c r="J86" s="4">
        <f t="shared" si="58"/>
        <v>1031.25</v>
      </c>
      <c r="K86" s="4">
        <f t="shared" si="59"/>
        <v>2300.31842</v>
      </c>
      <c r="L86" s="4">
        <f t="shared" si="60"/>
        <v>2474.9486699999998</v>
      </c>
      <c r="M86" s="4">
        <f t="shared" si="61"/>
        <v>0</v>
      </c>
      <c r="N86" s="4">
        <f t="shared" si="62"/>
        <v>0</v>
      </c>
      <c r="O86" s="4">
        <f t="shared" si="63"/>
        <v>79.335</v>
      </c>
      <c r="P86" s="21" t="s">
        <v>97</v>
      </c>
      <c r="Q86" s="57"/>
      <c r="R86" s="4">
        <f t="shared" si="64"/>
        <v>20959.48549</v>
      </c>
      <c r="S86" s="4">
        <f t="shared" si="65"/>
        <v>3635.31781</v>
      </c>
      <c r="T86" s="4">
        <f t="shared" si="66"/>
        <v>1555.35373</v>
      </c>
      <c r="U86" s="4">
        <f t="shared" si="67"/>
        <v>68907.5074</v>
      </c>
      <c r="V86" s="4">
        <f t="shared" si="68"/>
        <v>55881.9265</v>
      </c>
      <c r="W86" s="4">
        <f t="shared" si="69"/>
        <v>14920.37854</v>
      </c>
      <c r="X86" s="4">
        <f t="shared" si="70"/>
        <v>40961.54796</v>
      </c>
      <c r="Y86" s="4">
        <f t="shared" si="71"/>
        <v>13025.580900000006</v>
      </c>
      <c r="Z86" s="4">
        <f t="shared" si="72"/>
        <v>28728.88893</v>
      </c>
      <c r="AA86" s="4">
        <f t="shared" si="73"/>
        <v>10768.141609999999</v>
      </c>
      <c r="AB86" s="4">
        <f t="shared" si="74"/>
        <v>460863.41987</v>
      </c>
      <c r="AD86" s="54"/>
      <c r="AE86" s="58" t="s">
        <v>411</v>
      </c>
      <c r="AF86" s="59">
        <v>347268210.39</v>
      </c>
      <c r="AG86" s="59">
        <v>326229389.9</v>
      </c>
      <c r="AH86" s="59">
        <v>326229389.9</v>
      </c>
      <c r="AI86" s="59">
        <v>297826708.97999996</v>
      </c>
      <c r="AJ86" s="59">
        <v>23627413.830000002</v>
      </c>
      <c r="AK86" s="59">
        <v>22596163.830000002</v>
      </c>
      <c r="AL86" s="59">
        <v>1031250</v>
      </c>
      <c r="AM86" s="59">
        <v>2300318.42</v>
      </c>
      <c r="AN86" s="59">
        <v>2474948.67</v>
      </c>
      <c r="AO86" s="59">
        <v>0</v>
      </c>
      <c r="AP86" s="59">
        <v>0</v>
      </c>
      <c r="AQ86" s="59">
        <v>79335</v>
      </c>
      <c r="AR86" s="59">
        <v>20959485.49</v>
      </c>
      <c r="AS86" s="59">
        <v>3635317.81</v>
      </c>
      <c r="AT86" s="59">
        <v>1555353.73</v>
      </c>
      <c r="AU86" s="59">
        <v>68907507.4</v>
      </c>
      <c r="AV86" s="59">
        <v>55881926.5</v>
      </c>
      <c r="AW86" s="59">
        <v>14920378.54</v>
      </c>
      <c r="AX86" s="59">
        <v>40961547.96</v>
      </c>
      <c r="AY86" s="59">
        <v>13025580.900000006</v>
      </c>
      <c r="AZ86" s="59">
        <v>28728888.93</v>
      </c>
      <c r="BA86" s="59">
        <v>10768141.61</v>
      </c>
      <c r="BB86" s="59">
        <v>0</v>
      </c>
      <c r="BC86" s="59">
        <v>460863419.87</v>
      </c>
      <c r="BE86" s="21"/>
      <c r="BF86" s="21" t="s">
        <v>97</v>
      </c>
      <c r="BG86" s="54"/>
      <c r="BH86" s="58" t="s">
        <v>411</v>
      </c>
      <c r="BI86" s="59">
        <v>347268210.39</v>
      </c>
      <c r="BJ86" s="59">
        <v>326229389.9</v>
      </c>
      <c r="BK86" s="59">
        <v>326229389.9</v>
      </c>
      <c r="BL86" s="59">
        <v>297826708.97999996</v>
      </c>
      <c r="BM86" s="59">
        <v>23627413.830000002</v>
      </c>
      <c r="BN86" s="59">
        <v>22596163.830000002</v>
      </c>
      <c r="BO86" s="59">
        <v>1031250</v>
      </c>
      <c r="BP86" s="59">
        <v>2300318.42</v>
      </c>
      <c r="BQ86" s="59">
        <v>2474948.67</v>
      </c>
      <c r="BR86" s="59">
        <v>0</v>
      </c>
      <c r="BS86" s="59">
        <v>0</v>
      </c>
      <c r="BT86" s="59">
        <v>79335</v>
      </c>
      <c r="BU86" s="59">
        <v>20959485.49</v>
      </c>
      <c r="BV86" s="59">
        <v>3635317.81</v>
      </c>
      <c r="BW86" s="59">
        <v>1555353.73</v>
      </c>
      <c r="BX86" s="59">
        <v>68907507.4</v>
      </c>
      <c r="BY86" s="59">
        <v>55881926.5</v>
      </c>
      <c r="BZ86" s="59">
        <v>14920378.54</v>
      </c>
      <c r="CA86" s="59">
        <v>40961547.96</v>
      </c>
      <c r="CB86" s="59">
        <v>13025580.900000006</v>
      </c>
      <c r="CC86" s="59">
        <v>28728888.93</v>
      </c>
      <c r="CD86" s="59">
        <v>10768141.61</v>
      </c>
      <c r="CE86" s="59">
        <v>0</v>
      </c>
      <c r="CF86" s="59">
        <v>460863419.87</v>
      </c>
    </row>
    <row r="87" spans="2:84" ht="16.5" customHeight="1">
      <c r="B87" s="21" t="s">
        <v>98</v>
      </c>
      <c r="C87" s="57"/>
      <c r="D87" s="4">
        <f t="shared" si="52"/>
        <v>1448179.8493299999</v>
      </c>
      <c r="E87" s="4">
        <f t="shared" si="53"/>
        <v>1251807.83616</v>
      </c>
      <c r="F87" s="4">
        <f t="shared" si="54"/>
        <v>1251807.83616</v>
      </c>
      <c r="G87" s="4">
        <f t="shared" si="55"/>
        <v>1101147.93031</v>
      </c>
      <c r="H87" s="4">
        <f t="shared" si="56"/>
        <v>125405.26177</v>
      </c>
      <c r="I87" s="4">
        <f t="shared" si="57"/>
        <v>125313.54961</v>
      </c>
      <c r="J87" s="4">
        <f t="shared" si="58"/>
        <v>91.71216</v>
      </c>
      <c r="K87" s="4">
        <f t="shared" si="59"/>
        <v>11091.820450000001</v>
      </c>
      <c r="L87" s="4">
        <f t="shared" si="60"/>
        <v>14162.823629999999</v>
      </c>
      <c r="M87" s="4">
        <f t="shared" si="61"/>
        <v>0</v>
      </c>
      <c r="N87" s="4">
        <f t="shared" si="62"/>
        <v>0</v>
      </c>
      <c r="O87" s="4">
        <f t="shared" si="63"/>
        <v>0</v>
      </c>
      <c r="P87" s="21" t="s">
        <v>98</v>
      </c>
      <c r="Q87" s="57"/>
      <c r="R87" s="4">
        <f t="shared" si="64"/>
        <v>196372.01317</v>
      </c>
      <c r="S87" s="4">
        <f t="shared" si="65"/>
        <v>10964.110970000002</v>
      </c>
      <c r="T87" s="4">
        <f t="shared" si="66"/>
        <v>-9486.73536</v>
      </c>
      <c r="U87" s="4">
        <f t="shared" si="67"/>
        <v>540623.88594</v>
      </c>
      <c r="V87" s="4">
        <f t="shared" si="68"/>
        <v>519389.01344999997</v>
      </c>
      <c r="W87" s="4">
        <f t="shared" si="69"/>
        <v>0</v>
      </c>
      <c r="X87" s="4">
        <f t="shared" si="70"/>
        <v>519389.01344999997</v>
      </c>
      <c r="Y87" s="4">
        <f t="shared" si="71"/>
        <v>21234.87248999995</v>
      </c>
      <c r="Z87" s="4">
        <f t="shared" si="72"/>
        <v>321930.18765000004</v>
      </c>
      <c r="AA87" s="4">
        <f t="shared" si="73"/>
        <v>78056.99869</v>
      </c>
      <c r="AB87" s="4">
        <f t="shared" si="74"/>
        <v>2390268.2972199996</v>
      </c>
      <c r="AD87" s="54"/>
      <c r="AE87" s="58" t="s">
        <v>366</v>
      </c>
      <c r="AF87" s="59">
        <v>1448179849.33</v>
      </c>
      <c r="AG87" s="59">
        <v>1251807836.1599998</v>
      </c>
      <c r="AH87" s="59">
        <v>1251807836.1599998</v>
      </c>
      <c r="AI87" s="59">
        <v>1101147930.31</v>
      </c>
      <c r="AJ87" s="59">
        <v>125405261.77</v>
      </c>
      <c r="AK87" s="59">
        <v>125313549.61</v>
      </c>
      <c r="AL87" s="59">
        <v>91712.16</v>
      </c>
      <c r="AM87" s="59">
        <v>11091820.450000001</v>
      </c>
      <c r="AN87" s="59">
        <v>14162823.629999999</v>
      </c>
      <c r="AO87" s="59">
        <v>0</v>
      </c>
      <c r="AP87" s="59">
        <v>0</v>
      </c>
      <c r="AQ87" s="59">
        <v>0</v>
      </c>
      <c r="AR87" s="59">
        <v>196372013.17</v>
      </c>
      <c r="AS87" s="59">
        <v>10964110.97</v>
      </c>
      <c r="AT87" s="59">
        <v>-9486735.360000001</v>
      </c>
      <c r="AU87" s="59">
        <v>540623885.9399999</v>
      </c>
      <c r="AV87" s="59">
        <v>519389013.45</v>
      </c>
      <c r="AW87" s="59">
        <v>0</v>
      </c>
      <c r="AX87" s="59">
        <v>519389013.45</v>
      </c>
      <c r="AY87" s="59">
        <v>21234872.48999995</v>
      </c>
      <c r="AZ87" s="59">
        <v>321930187.65000004</v>
      </c>
      <c r="BA87" s="59">
        <v>78056998.69</v>
      </c>
      <c r="BB87" s="59">
        <v>0</v>
      </c>
      <c r="BC87" s="59">
        <v>2390268297.22</v>
      </c>
      <c r="BF87" s="21" t="s">
        <v>98</v>
      </c>
      <c r="BG87" s="54"/>
      <c r="BH87" s="58" t="s">
        <v>366</v>
      </c>
      <c r="BI87" s="59">
        <v>1448179849.33</v>
      </c>
      <c r="BJ87" s="59">
        <v>1251807836.1599998</v>
      </c>
      <c r="BK87" s="59">
        <v>1251807836.1599998</v>
      </c>
      <c r="BL87" s="59">
        <v>1101147930.31</v>
      </c>
      <c r="BM87" s="59">
        <v>125405261.77</v>
      </c>
      <c r="BN87" s="59">
        <v>125313549.61</v>
      </c>
      <c r="BO87" s="59">
        <v>91712.16</v>
      </c>
      <c r="BP87" s="59">
        <v>11091820.450000001</v>
      </c>
      <c r="BQ87" s="59">
        <v>14162823.629999999</v>
      </c>
      <c r="BR87" s="59">
        <v>0</v>
      </c>
      <c r="BS87" s="59">
        <v>0</v>
      </c>
      <c r="BT87" s="59">
        <v>0</v>
      </c>
      <c r="BU87" s="59">
        <v>196372013.17</v>
      </c>
      <c r="BV87" s="59">
        <v>10964110.97</v>
      </c>
      <c r="BW87" s="59">
        <v>-9486735.360000001</v>
      </c>
      <c r="BX87" s="59">
        <v>540623885.9399999</v>
      </c>
      <c r="BY87" s="59">
        <v>519389013.45</v>
      </c>
      <c r="BZ87" s="59">
        <v>0</v>
      </c>
      <c r="CA87" s="59">
        <v>519389013.45</v>
      </c>
      <c r="CB87" s="59">
        <v>21234872.48999995</v>
      </c>
      <c r="CC87" s="59">
        <v>321930187.65000004</v>
      </c>
      <c r="CD87" s="59">
        <v>78056998.69</v>
      </c>
      <c r="CE87" s="59">
        <v>0</v>
      </c>
      <c r="CF87" s="59">
        <v>2390268297.22</v>
      </c>
    </row>
    <row r="88" spans="2:59" ht="16.5" customHeight="1">
      <c r="B88" s="21"/>
      <c r="C88" s="57"/>
      <c r="P88" s="21"/>
      <c r="Q88" s="57"/>
      <c r="AD88" s="54"/>
      <c r="BF88" s="21"/>
      <c r="BG88" s="54"/>
    </row>
    <row r="89" spans="2:59" ht="16.5" customHeight="1">
      <c r="B89" s="18" t="s">
        <v>99</v>
      </c>
      <c r="C89" s="57"/>
      <c r="D89" s="20">
        <f aca="true" t="shared" si="75" ref="D89:O89">SUM(D90:D92)</f>
        <v>6964.13275</v>
      </c>
      <c r="E89" s="20">
        <f t="shared" si="75"/>
        <v>6229.22351</v>
      </c>
      <c r="F89" s="20">
        <f t="shared" si="75"/>
        <v>6229.22351</v>
      </c>
      <c r="G89" s="20">
        <f t="shared" si="75"/>
        <v>5682.05329</v>
      </c>
      <c r="H89" s="20">
        <f t="shared" si="75"/>
        <v>535.98812</v>
      </c>
      <c r="I89" s="20">
        <f t="shared" si="75"/>
        <v>0</v>
      </c>
      <c r="J89" s="20">
        <f t="shared" si="75"/>
        <v>535.98812</v>
      </c>
      <c r="K89" s="20">
        <f t="shared" si="75"/>
        <v>0</v>
      </c>
      <c r="L89" s="20">
        <f t="shared" si="75"/>
        <v>11.1821</v>
      </c>
      <c r="M89" s="20">
        <f t="shared" si="75"/>
        <v>0</v>
      </c>
      <c r="N89" s="20">
        <f t="shared" si="75"/>
        <v>0</v>
      </c>
      <c r="O89" s="20">
        <f t="shared" si="75"/>
        <v>0</v>
      </c>
      <c r="P89" s="18" t="s">
        <v>99</v>
      </c>
      <c r="Q89" s="57"/>
      <c r="R89" s="20">
        <f aca="true" t="shared" si="76" ref="R89:AB89">SUM(R90:R92)</f>
        <v>734.90924</v>
      </c>
      <c r="S89" s="20">
        <f t="shared" si="76"/>
        <v>1134.5861</v>
      </c>
      <c r="T89" s="20">
        <f t="shared" si="76"/>
        <v>22.29423</v>
      </c>
      <c r="U89" s="20">
        <f t="shared" si="76"/>
        <v>7312.665309999999</v>
      </c>
      <c r="V89" s="20">
        <f t="shared" si="76"/>
        <v>6913.75639</v>
      </c>
      <c r="W89" s="20">
        <f t="shared" si="76"/>
        <v>2003.7754499999999</v>
      </c>
      <c r="X89" s="20">
        <f t="shared" si="76"/>
        <v>4909.98094</v>
      </c>
      <c r="Y89" s="20">
        <f t="shared" si="76"/>
        <v>398.90891999999997</v>
      </c>
      <c r="Z89" s="20">
        <f t="shared" si="76"/>
        <v>1658.56523</v>
      </c>
      <c r="AA89" s="20">
        <f t="shared" si="76"/>
        <v>118.33408</v>
      </c>
      <c r="AB89" s="20">
        <f t="shared" si="76"/>
        <v>17210.577699999998</v>
      </c>
      <c r="AD89" s="54"/>
      <c r="BF89" s="18" t="s">
        <v>99</v>
      </c>
      <c r="BG89" s="54"/>
    </row>
    <row r="90" spans="2:84" ht="16.5" customHeight="1">
      <c r="B90" s="21" t="s">
        <v>423</v>
      </c>
      <c r="C90" s="57"/>
      <c r="D90" s="4">
        <f aca="true" t="shared" si="77" ref="D90:O92">+AF90/1000</f>
        <v>0</v>
      </c>
      <c r="E90" s="4">
        <f t="shared" si="77"/>
        <v>0</v>
      </c>
      <c r="F90" s="4">
        <f t="shared" si="77"/>
        <v>0</v>
      </c>
      <c r="G90" s="4">
        <f t="shared" si="77"/>
        <v>0</v>
      </c>
      <c r="H90" s="4">
        <f t="shared" si="77"/>
        <v>0</v>
      </c>
      <c r="I90" s="4">
        <f t="shared" si="77"/>
        <v>0</v>
      </c>
      <c r="J90" s="4">
        <f t="shared" si="77"/>
        <v>0</v>
      </c>
      <c r="K90" s="4">
        <f t="shared" si="77"/>
        <v>0</v>
      </c>
      <c r="L90" s="4">
        <f t="shared" si="77"/>
        <v>0</v>
      </c>
      <c r="M90" s="4">
        <f t="shared" si="77"/>
        <v>0</v>
      </c>
      <c r="N90" s="4">
        <f t="shared" si="77"/>
        <v>0</v>
      </c>
      <c r="O90" s="4">
        <f t="shared" si="77"/>
        <v>0</v>
      </c>
      <c r="P90" s="21" t="s">
        <v>423</v>
      </c>
      <c r="Q90" s="57"/>
      <c r="R90" s="4">
        <f aca="true" t="shared" si="78" ref="R90:AA92">+AR90/1000</f>
        <v>0</v>
      </c>
      <c r="S90" s="4">
        <f t="shared" si="78"/>
        <v>0</v>
      </c>
      <c r="T90" s="4">
        <f t="shared" si="78"/>
        <v>0</v>
      </c>
      <c r="U90" s="4">
        <f t="shared" si="78"/>
        <v>0</v>
      </c>
      <c r="V90" s="4">
        <f t="shared" si="78"/>
        <v>0</v>
      </c>
      <c r="W90" s="4">
        <f t="shared" si="78"/>
        <v>0</v>
      </c>
      <c r="X90" s="4">
        <f t="shared" si="78"/>
        <v>0</v>
      </c>
      <c r="Y90" s="4">
        <f t="shared" si="78"/>
        <v>0</v>
      </c>
      <c r="Z90" s="4">
        <f t="shared" si="78"/>
        <v>0</v>
      </c>
      <c r="AA90" s="4">
        <f t="shared" si="78"/>
        <v>0</v>
      </c>
      <c r="AB90" s="4">
        <f>+BC90/1000</f>
        <v>0</v>
      </c>
      <c r="AD90" s="54"/>
      <c r="AE90" s="58" t="s">
        <v>393</v>
      </c>
      <c r="AF90" s="59">
        <v>0</v>
      </c>
      <c r="AG90" s="59">
        <v>0</v>
      </c>
      <c r="AH90" s="59">
        <v>0</v>
      </c>
      <c r="AI90" s="59">
        <v>0</v>
      </c>
      <c r="AJ90" s="59">
        <v>0</v>
      </c>
      <c r="AK90" s="59">
        <v>0</v>
      </c>
      <c r="AL90" s="59">
        <v>0</v>
      </c>
      <c r="AM90" s="59">
        <v>0</v>
      </c>
      <c r="AN90" s="59">
        <v>0</v>
      </c>
      <c r="AO90" s="59">
        <v>0</v>
      </c>
      <c r="AP90" s="59">
        <v>0</v>
      </c>
      <c r="AQ90" s="59">
        <v>0</v>
      </c>
      <c r="AR90" s="59">
        <v>0</v>
      </c>
      <c r="AS90" s="59">
        <v>0</v>
      </c>
      <c r="AT90" s="59">
        <v>0</v>
      </c>
      <c r="AU90" s="59">
        <v>0</v>
      </c>
      <c r="AV90" s="59">
        <v>0</v>
      </c>
      <c r="AW90" s="59">
        <v>0</v>
      </c>
      <c r="AX90" s="59">
        <v>0</v>
      </c>
      <c r="AY90" s="59">
        <v>0</v>
      </c>
      <c r="AZ90" s="59">
        <v>0</v>
      </c>
      <c r="BA90" s="59">
        <v>0</v>
      </c>
      <c r="BB90" s="59">
        <v>0</v>
      </c>
      <c r="BC90" s="59">
        <v>0</v>
      </c>
      <c r="BF90" s="21" t="s">
        <v>423</v>
      </c>
      <c r="BG90" s="54"/>
      <c r="BH90" s="58" t="s">
        <v>393</v>
      </c>
      <c r="BI90" s="59">
        <v>0</v>
      </c>
      <c r="BJ90" s="59">
        <v>0</v>
      </c>
      <c r="BK90" s="59">
        <v>0</v>
      </c>
      <c r="BL90" s="59">
        <v>0</v>
      </c>
      <c r="BM90" s="59">
        <v>0</v>
      </c>
      <c r="BN90" s="59">
        <v>0</v>
      </c>
      <c r="BO90" s="59">
        <v>0</v>
      </c>
      <c r="BP90" s="59">
        <v>0</v>
      </c>
      <c r="BQ90" s="59">
        <v>0</v>
      </c>
      <c r="BR90" s="59">
        <v>0</v>
      </c>
      <c r="BS90" s="59">
        <v>0</v>
      </c>
      <c r="BT90" s="59">
        <v>0</v>
      </c>
      <c r="BU90" s="59">
        <v>0</v>
      </c>
      <c r="BV90" s="59">
        <v>0</v>
      </c>
      <c r="BW90" s="59">
        <v>0</v>
      </c>
      <c r="BX90" s="59">
        <v>0</v>
      </c>
      <c r="BY90" s="59">
        <v>0</v>
      </c>
      <c r="BZ90" s="59">
        <v>0</v>
      </c>
      <c r="CA90" s="59">
        <v>0</v>
      </c>
      <c r="CB90" s="59">
        <v>0</v>
      </c>
      <c r="CC90" s="59">
        <v>0</v>
      </c>
      <c r="CD90" s="59">
        <v>0</v>
      </c>
      <c r="CE90" s="59">
        <v>0</v>
      </c>
      <c r="CF90" s="59">
        <v>0</v>
      </c>
    </row>
    <row r="91" spans="2:84" ht="16.5" customHeight="1">
      <c r="B91" s="21" t="s">
        <v>100</v>
      </c>
      <c r="C91" s="57"/>
      <c r="D91" s="4">
        <f t="shared" si="77"/>
        <v>0</v>
      </c>
      <c r="E91" s="4">
        <f t="shared" si="77"/>
        <v>0</v>
      </c>
      <c r="F91" s="4">
        <f t="shared" si="77"/>
        <v>0</v>
      </c>
      <c r="G91" s="4">
        <f t="shared" si="77"/>
        <v>0</v>
      </c>
      <c r="H91" s="4">
        <f t="shared" si="77"/>
        <v>0</v>
      </c>
      <c r="I91" s="4">
        <f t="shared" si="77"/>
        <v>0</v>
      </c>
      <c r="J91" s="4">
        <f t="shared" si="77"/>
        <v>0</v>
      </c>
      <c r="K91" s="4">
        <f t="shared" si="77"/>
        <v>0</v>
      </c>
      <c r="L91" s="4">
        <f t="shared" si="77"/>
        <v>0</v>
      </c>
      <c r="M91" s="4">
        <f t="shared" si="77"/>
        <v>0</v>
      </c>
      <c r="N91" s="4">
        <f t="shared" si="77"/>
        <v>0</v>
      </c>
      <c r="O91" s="4">
        <f t="shared" si="77"/>
        <v>0</v>
      </c>
      <c r="P91" s="21" t="s">
        <v>100</v>
      </c>
      <c r="Q91" s="57"/>
      <c r="R91" s="4">
        <f t="shared" si="78"/>
        <v>0</v>
      </c>
      <c r="S91" s="4">
        <f t="shared" si="78"/>
        <v>0</v>
      </c>
      <c r="T91" s="4">
        <f t="shared" si="78"/>
        <v>0</v>
      </c>
      <c r="U91" s="4">
        <f t="shared" si="78"/>
        <v>0</v>
      </c>
      <c r="V91" s="4">
        <f t="shared" si="78"/>
        <v>0</v>
      </c>
      <c r="W91" s="4">
        <f t="shared" si="78"/>
        <v>0</v>
      </c>
      <c r="X91" s="4">
        <f t="shared" si="78"/>
        <v>0</v>
      </c>
      <c r="Y91" s="4">
        <f t="shared" si="78"/>
        <v>0</v>
      </c>
      <c r="Z91" s="4">
        <f t="shared" si="78"/>
        <v>0</v>
      </c>
      <c r="AA91" s="4">
        <f t="shared" si="78"/>
        <v>0</v>
      </c>
      <c r="AB91" s="4">
        <f>+BC91/1000</f>
        <v>0</v>
      </c>
      <c r="AD91" s="54"/>
      <c r="AE91" s="58" t="s">
        <v>397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59">
        <v>0</v>
      </c>
      <c r="AO91" s="59">
        <v>0</v>
      </c>
      <c r="AP91" s="59">
        <v>0</v>
      </c>
      <c r="AQ91" s="59">
        <v>0</v>
      </c>
      <c r="AR91" s="59">
        <v>0</v>
      </c>
      <c r="AS91" s="59">
        <v>0</v>
      </c>
      <c r="AT91" s="59">
        <v>0</v>
      </c>
      <c r="AU91" s="59">
        <v>0</v>
      </c>
      <c r="AV91" s="59">
        <v>0</v>
      </c>
      <c r="AW91" s="59">
        <v>0</v>
      </c>
      <c r="AX91" s="59">
        <v>0</v>
      </c>
      <c r="AY91" s="59">
        <v>0</v>
      </c>
      <c r="AZ91" s="59">
        <v>0</v>
      </c>
      <c r="BA91" s="59">
        <v>0</v>
      </c>
      <c r="BB91" s="59">
        <v>0</v>
      </c>
      <c r="BC91" s="59">
        <v>0</v>
      </c>
      <c r="BF91" s="21" t="s">
        <v>100</v>
      </c>
      <c r="BG91" s="54"/>
      <c r="BH91" s="58" t="s">
        <v>397</v>
      </c>
      <c r="BI91" s="59">
        <v>0</v>
      </c>
      <c r="BJ91" s="59">
        <v>0</v>
      </c>
      <c r="BK91" s="59">
        <v>0</v>
      </c>
      <c r="BL91" s="59">
        <v>0</v>
      </c>
      <c r="BM91" s="59">
        <v>0</v>
      </c>
      <c r="BN91" s="59">
        <v>0</v>
      </c>
      <c r="BO91" s="59">
        <v>0</v>
      </c>
      <c r="BP91" s="59">
        <v>0</v>
      </c>
      <c r="BQ91" s="59">
        <v>0</v>
      </c>
      <c r="BR91" s="59">
        <v>0</v>
      </c>
      <c r="BS91" s="59">
        <v>0</v>
      </c>
      <c r="BT91" s="59">
        <v>0</v>
      </c>
      <c r="BU91" s="59">
        <v>0</v>
      </c>
      <c r="BV91" s="59">
        <v>0</v>
      </c>
      <c r="BW91" s="59">
        <v>0</v>
      </c>
      <c r="BX91" s="59">
        <v>0</v>
      </c>
      <c r="BY91" s="59">
        <v>0</v>
      </c>
      <c r="BZ91" s="59">
        <v>0</v>
      </c>
      <c r="CA91" s="59">
        <v>0</v>
      </c>
      <c r="CB91" s="59">
        <v>0</v>
      </c>
      <c r="CC91" s="59">
        <v>0</v>
      </c>
      <c r="CD91" s="59">
        <v>0</v>
      </c>
      <c r="CE91" s="59">
        <v>0</v>
      </c>
      <c r="CF91" s="59">
        <v>0</v>
      </c>
    </row>
    <row r="92" spans="2:84" ht="16.5" customHeight="1">
      <c r="B92" s="21" t="s">
        <v>101</v>
      </c>
      <c r="C92" s="57"/>
      <c r="D92" s="4">
        <f t="shared" si="77"/>
        <v>6964.13275</v>
      </c>
      <c r="E92" s="4">
        <f t="shared" si="77"/>
        <v>6229.22351</v>
      </c>
      <c r="F92" s="4">
        <f t="shared" si="77"/>
        <v>6229.22351</v>
      </c>
      <c r="G92" s="4">
        <f t="shared" si="77"/>
        <v>5682.05329</v>
      </c>
      <c r="H92" s="4">
        <f t="shared" si="77"/>
        <v>535.98812</v>
      </c>
      <c r="I92" s="4">
        <f t="shared" si="77"/>
        <v>0</v>
      </c>
      <c r="J92" s="4">
        <f t="shared" si="77"/>
        <v>535.98812</v>
      </c>
      <c r="K92" s="4">
        <f t="shared" si="77"/>
        <v>0</v>
      </c>
      <c r="L92" s="4">
        <f t="shared" si="77"/>
        <v>11.1821</v>
      </c>
      <c r="M92" s="4">
        <f t="shared" si="77"/>
        <v>0</v>
      </c>
      <c r="N92" s="4">
        <f t="shared" si="77"/>
        <v>0</v>
      </c>
      <c r="O92" s="4">
        <f t="shared" si="77"/>
        <v>0</v>
      </c>
      <c r="P92" s="21" t="s">
        <v>101</v>
      </c>
      <c r="Q92" s="57"/>
      <c r="R92" s="4">
        <f t="shared" si="78"/>
        <v>734.90924</v>
      </c>
      <c r="S92" s="4">
        <f t="shared" si="78"/>
        <v>1134.5861</v>
      </c>
      <c r="T92" s="4">
        <f t="shared" si="78"/>
        <v>22.29423</v>
      </c>
      <c r="U92" s="4">
        <f t="shared" si="78"/>
        <v>7312.665309999999</v>
      </c>
      <c r="V92" s="4">
        <f t="shared" si="78"/>
        <v>6913.75639</v>
      </c>
      <c r="W92" s="4">
        <f t="shared" si="78"/>
        <v>2003.7754499999999</v>
      </c>
      <c r="X92" s="4">
        <f t="shared" si="78"/>
        <v>4909.98094</v>
      </c>
      <c r="Y92" s="4">
        <f t="shared" si="78"/>
        <v>398.90891999999997</v>
      </c>
      <c r="Z92" s="4">
        <f t="shared" si="78"/>
        <v>1658.56523</v>
      </c>
      <c r="AA92" s="4">
        <f t="shared" si="78"/>
        <v>118.33408</v>
      </c>
      <c r="AB92" s="4">
        <f>+BC92/1000</f>
        <v>17210.577699999998</v>
      </c>
      <c r="AD92" s="54"/>
      <c r="AE92" s="58" t="s">
        <v>395</v>
      </c>
      <c r="AF92" s="59">
        <v>6964132.75</v>
      </c>
      <c r="AG92" s="59">
        <v>6229223.51</v>
      </c>
      <c r="AH92" s="59">
        <v>6229223.51</v>
      </c>
      <c r="AI92" s="59">
        <v>5682053.29</v>
      </c>
      <c r="AJ92" s="59">
        <v>535988.12</v>
      </c>
      <c r="AK92" s="59">
        <v>0</v>
      </c>
      <c r="AL92" s="59">
        <v>535988.12</v>
      </c>
      <c r="AM92" s="59">
        <v>0</v>
      </c>
      <c r="AN92" s="59">
        <v>11182.1</v>
      </c>
      <c r="AO92" s="59">
        <v>0</v>
      </c>
      <c r="AP92" s="59">
        <v>0</v>
      </c>
      <c r="AQ92" s="59">
        <v>0</v>
      </c>
      <c r="AR92" s="59">
        <v>734909.24</v>
      </c>
      <c r="AS92" s="59">
        <v>1134586.1</v>
      </c>
      <c r="AT92" s="59">
        <v>22294.23</v>
      </c>
      <c r="AU92" s="59">
        <v>7312665.31</v>
      </c>
      <c r="AV92" s="59">
        <v>6913756.39</v>
      </c>
      <c r="AW92" s="59">
        <v>2003775.45</v>
      </c>
      <c r="AX92" s="59">
        <v>4909980.94</v>
      </c>
      <c r="AY92" s="59">
        <v>398908.92</v>
      </c>
      <c r="AZ92" s="59">
        <v>1658565.23</v>
      </c>
      <c r="BA92" s="59">
        <v>118334.08</v>
      </c>
      <c r="BB92" s="59">
        <v>0</v>
      </c>
      <c r="BC92" s="59">
        <v>17210577.7</v>
      </c>
      <c r="BF92" s="21" t="s">
        <v>101</v>
      </c>
      <c r="BG92" s="54"/>
      <c r="BH92" s="58" t="s">
        <v>395</v>
      </c>
      <c r="BI92" s="59">
        <v>6964132.75</v>
      </c>
      <c r="BJ92" s="59">
        <v>6229223.51</v>
      </c>
      <c r="BK92" s="59">
        <v>6229223.51</v>
      </c>
      <c r="BL92" s="59">
        <v>5682053.29</v>
      </c>
      <c r="BM92" s="59">
        <v>535988.12</v>
      </c>
      <c r="BN92" s="59">
        <v>0</v>
      </c>
      <c r="BO92" s="59">
        <v>535988.12</v>
      </c>
      <c r="BP92" s="59">
        <v>0</v>
      </c>
      <c r="BQ92" s="59">
        <v>11182.1</v>
      </c>
      <c r="BR92" s="59">
        <v>0</v>
      </c>
      <c r="BS92" s="59">
        <v>0</v>
      </c>
      <c r="BT92" s="59">
        <v>0</v>
      </c>
      <c r="BU92" s="59">
        <v>734909.24</v>
      </c>
      <c r="BV92" s="59">
        <v>1134586.1</v>
      </c>
      <c r="BW92" s="59">
        <v>22294.23</v>
      </c>
      <c r="BX92" s="59">
        <v>7312665.31</v>
      </c>
      <c r="BY92" s="59">
        <v>6913756.39</v>
      </c>
      <c r="BZ92" s="59">
        <v>2003775.45</v>
      </c>
      <c r="CA92" s="59">
        <v>4909980.94</v>
      </c>
      <c r="CB92" s="59">
        <v>398908.92</v>
      </c>
      <c r="CC92" s="59">
        <v>1658565.23</v>
      </c>
      <c r="CD92" s="59">
        <v>118334.08</v>
      </c>
      <c r="CE92" s="59">
        <v>0</v>
      </c>
      <c r="CF92" s="59">
        <v>17210577.7</v>
      </c>
    </row>
    <row r="93" spans="2:84" ht="16.5" customHeight="1">
      <c r="B93" s="21"/>
      <c r="C93" s="57"/>
      <c r="P93" s="21"/>
      <c r="Q93" s="57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F93" s="21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2:84" ht="16.5" customHeight="1">
      <c r="B94" s="18" t="s">
        <v>102</v>
      </c>
      <c r="C94" s="57"/>
      <c r="D94" s="20">
        <f aca="true" t="shared" si="79" ref="D94:O94">+D11+D15+D89</f>
        <v>157711852.48995</v>
      </c>
      <c r="E94" s="20">
        <f t="shared" si="79"/>
        <v>148007333.73869</v>
      </c>
      <c r="F94" s="20">
        <f t="shared" si="79"/>
        <v>147995258.03544</v>
      </c>
      <c r="G94" s="20">
        <f t="shared" si="79"/>
        <v>106896638.88601996</v>
      </c>
      <c r="H94" s="20">
        <f t="shared" si="79"/>
        <v>34463597.43124</v>
      </c>
      <c r="I94" s="20">
        <f t="shared" si="79"/>
        <v>28042163.700400002</v>
      </c>
      <c r="J94" s="20">
        <f t="shared" si="79"/>
        <v>6421433.730839998</v>
      </c>
      <c r="K94" s="20">
        <f t="shared" si="79"/>
        <v>5061026.242990001</v>
      </c>
      <c r="L94" s="20">
        <f t="shared" si="79"/>
        <v>1647493.1602900003</v>
      </c>
      <c r="M94" s="20">
        <f t="shared" si="79"/>
        <v>73497.6851</v>
      </c>
      <c r="N94" s="20">
        <f t="shared" si="79"/>
        <v>12075.70325</v>
      </c>
      <c r="O94" s="20">
        <f t="shared" si="79"/>
        <v>2144627.8492</v>
      </c>
      <c r="P94" s="18" t="s">
        <v>102</v>
      </c>
      <c r="Q94" s="57"/>
      <c r="R94" s="20">
        <f aca="true" t="shared" si="80" ref="R94:AB94">+R11+R15+R89</f>
        <v>7559890.902059999</v>
      </c>
      <c r="S94" s="20">
        <f t="shared" si="80"/>
        <v>2928946.8620099993</v>
      </c>
      <c r="T94" s="20">
        <f t="shared" si="80"/>
        <v>299764.60516000004</v>
      </c>
      <c r="U94" s="20">
        <f t="shared" si="80"/>
        <v>29194269.135209996</v>
      </c>
      <c r="V94" s="20">
        <f t="shared" si="80"/>
        <v>27010742.148950003</v>
      </c>
      <c r="W94" s="20">
        <f t="shared" si="80"/>
        <v>5338484.79293</v>
      </c>
      <c r="X94" s="20">
        <f t="shared" si="80"/>
        <v>21672257.356019996</v>
      </c>
      <c r="Y94" s="20">
        <f t="shared" si="80"/>
        <v>2183526.986259999</v>
      </c>
      <c r="Z94" s="20">
        <f t="shared" si="80"/>
        <v>12719823.309940001</v>
      </c>
      <c r="AA94" s="20">
        <f t="shared" si="80"/>
        <v>7411947.363079999</v>
      </c>
      <c r="AB94" s="20">
        <f t="shared" si="80"/>
        <v>210266603.76534995</v>
      </c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F94" s="18" t="s">
        <v>102</v>
      </c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2:84" ht="16.5" customHeight="1">
      <c r="B95" s="21"/>
      <c r="C95" s="57"/>
      <c r="P95" s="21"/>
      <c r="Q95" s="57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F95" s="21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2:84" ht="16.5" customHeight="1">
      <c r="B96" s="18" t="s">
        <v>103</v>
      </c>
      <c r="C96" s="57"/>
      <c r="D96" s="20">
        <f aca="true" t="shared" si="81" ref="D96:O96">SUM(D97:D99)</f>
        <v>2313826.2236099998</v>
      </c>
      <c r="E96" s="20">
        <f t="shared" si="81"/>
        <v>2155324.20346</v>
      </c>
      <c r="F96" s="20">
        <f t="shared" si="81"/>
        <v>2155324.20346</v>
      </c>
      <c r="G96" s="20">
        <f t="shared" si="81"/>
        <v>1722103.5411099999</v>
      </c>
      <c r="H96" s="20">
        <f t="shared" si="81"/>
        <v>497000.16093</v>
      </c>
      <c r="I96" s="20">
        <f t="shared" si="81"/>
        <v>30124.77218</v>
      </c>
      <c r="J96" s="20">
        <f t="shared" si="81"/>
        <v>466875.38875</v>
      </c>
      <c r="K96" s="20">
        <f t="shared" si="81"/>
        <v>-102550.26402</v>
      </c>
      <c r="L96" s="20">
        <f t="shared" si="81"/>
        <v>38770.76544</v>
      </c>
      <c r="M96" s="20">
        <f t="shared" si="81"/>
        <v>0</v>
      </c>
      <c r="N96" s="20">
        <f t="shared" si="81"/>
        <v>0</v>
      </c>
      <c r="O96" s="20">
        <f t="shared" si="81"/>
        <v>123.34905</v>
      </c>
      <c r="P96" s="18" t="s">
        <v>103</v>
      </c>
      <c r="Q96" s="57"/>
      <c r="R96" s="20">
        <f aca="true" t="shared" si="82" ref="R96:AB96">SUM(R97:R99)</f>
        <v>158378.6711</v>
      </c>
      <c r="S96" s="20">
        <f t="shared" si="82"/>
        <v>69099.95331000001</v>
      </c>
      <c r="T96" s="20">
        <f t="shared" si="82"/>
        <v>119298.67145999998</v>
      </c>
      <c r="U96" s="20">
        <f t="shared" si="82"/>
        <v>17764.17693</v>
      </c>
      <c r="V96" s="20">
        <f t="shared" si="82"/>
        <v>0</v>
      </c>
      <c r="W96" s="20">
        <f t="shared" si="82"/>
        <v>0</v>
      </c>
      <c r="X96" s="20">
        <f t="shared" si="82"/>
        <v>0</v>
      </c>
      <c r="Y96" s="20">
        <f t="shared" si="82"/>
        <v>17764.17693</v>
      </c>
      <c r="Z96" s="20">
        <f t="shared" si="82"/>
        <v>1015507.8158399999</v>
      </c>
      <c r="AA96" s="20">
        <f t="shared" si="82"/>
        <v>32050.3229</v>
      </c>
      <c r="AB96" s="20">
        <f t="shared" si="82"/>
        <v>3567547.16405</v>
      </c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F96" s="18" t="s">
        <v>103</v>
      </c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2:84" ht="16.5" customHeight="1">
      <c r="B97" s="21" t="s">
        <v>312</v>
      </c>
      <c r="C97" s="57"/>
      <c r="D97" s="4">
        <f aca="true" t="shared" si="83" ref="D97:O99">+AF97/1000</f>
        <v>43740.66778</v>
      </c>
      <c r="E97" s="4">
        <f t="shared" si="83"/>
        <v>40758.44623</v>
      </c>
      <c r="F97" s="4">
        <f t="shared" si="83"/>
        <v>40758.44623</v>
      </c>
      <c r="G97" s="4">
        <f t="shared" si="83"/>
        <v>39439.29337</v>
      </c>
      <c r="H97" s="4">
        <f t="shared" si="83"/>
        <v>157.48675</v>
      </c>
      <c r="I97" s="4">
        <f t="shared" si="83"/>
        <v>7.48675</v>
      </c>
      <c r="J97" s="4">
        <f t="shared" si="83"/>
        <v>150</v>
      </c>
      <c r="K97" s="4">
        <f t="shared" si="83"/>
        <v>394.03487</v>
      </c>
      <c r="L97" s="4">
        <f t="shared" si="83"/>
        <v>767.6312399999999</v>
      </c>
      <c r="M97" s="4">
        <f t="shared" si="83"/>
        <v>0</v>
      </c>
      <c r="N97" s="4">
        <f t="shared" si="83"/>
        <v>0</v>
      </c>
      <c r="O97" s="4">
        <f t="shared" si="83"/>
        <v>0</v>
      </c>
      <c r="P97" s="21" t="s">
        <v>312</v>
      </c>
      <c r="Q97" s="57"/>
      <c r="R97" s="4">
        <f aca="true" t="shared" si="84" ref="R97:AA99">+AR97/1000</f>
        <v>2982.2215499999998</v>
      </c>
      <c r="S97" s="4">
        <f t="shared" si="84"/>
        <v>0</v>
      </c>
      <c r="T97" s="4">
        <f t="shared" si="84"/>
        <v>43752.32904</v>
      </c>
      <c r="U97" s="4">
        <f t="shared" si="84"/>
        <v>2687.64152</v>
      </c>
      <c r="V97" s="4">
        <f t="shared" si="84"/>
        <v>0</v>
      </c>
      <c r="W97" s="4">
        <f t="shared" si="84"/>
        <v>0</v>
      </c>
      <c r="X97" s="4">
        <f t="shared" si="84"/>
        <v>0</v>
      </c>
      <c r="Y97" s="4">
        <f t="shared" si="84"/>
        <v>2687.64152</v>
      </c>
      <c r="Z97" s="4">
        <f t="shared" si="84"/>
        <v>113842.05187</v>
      </c>
      <c r="AA97" s="4">
        <f t="shared" si="84"/>
        <v>2311.06812</v>
      </c>
      <c r="AB97" s="4">
        <f>+BC97/1000</f>
        <v>206333.75833</v>
      </c>
      <c r="AD97" s="54"/>
      <c r="AE97" s="8" t="s">
        <v>403</v>
      </c>
      <c r="AF97" s="59">
        <v>43740667.78</v>
      </c>
      <c r="AG97" s="59">
        <v>40758446.230000004</v>
      </c>
      <c r="AH97" s="59">
        <v>40758446.230000004</v>
      </c>
      <c r="AI97" s="59">
        <v>39439293.37</v>
      </c>
      <c r="AJ97" s="59">
        <v>157486.75</v>
      </c>
      <c r="AK97" s="59">
        <v>7486.75</v>
      </c>
      <c r="AL97" s="59">
        <v>150000</v>
      </c>
      <c r="AM97" s="59">
        <v>394034.87</v>
      </c>
      <c r="AN97" s="59">
        <v>767631.24</v>
      </c>
      <c r="AO97" s="59">
        <v>0</v>
      </c>
      <c r="AP97" s="59">
        <v>0</v>
      </c>
      <c r="AQ97" s="59">
        <v>0</v>
      </c>
      <c r="AR97" s="59">
        <v>2982221.55</v>
      </c>
      <c r="AS97" s="59">
        <v>0</v>
      </c>
      <c r="AT97" s="59">
        <v>43752329.04</v>
      </c>
      <c r="AU97" s="59">
        <v>2687641.52</v>
      </c>
      <c r="AV97" s="59">
        <v>0</v>
      </c>
      <c r="AW97" s="59">
        <v>0</v>
      </c>
      <c r="AX97" s="59">
        <v>0</v>
      </c>
      <c r="AY97" s="59">
        <v>2687641.52</v>
      </c>
      <c r="AZ97" s="59">
        <v>113842051.86999999</v>
      </c>
      <c r="BA97" s="59">
        <v>2311068.12</v>
      </c>
      <c r="BB97" s="59">
        <v>0</v>
      </c>
      <c r="BC97" s="59">
        <v>206333758.33</v>
      </c>
      <c r="BF97" s="21" t="s">
        <v>312</v>
      </c>
      <c r="BG97" s="54"/>
      <c r="BH97" s="8" t="s">
        <v>403</v>
      </c>
      <c r="BI97" s="59">
        <v>43740667.78</v>
      </c>
      <c r="BJ97" s="59">
        <v>40758446.230000004</v>
      </c>
      <c r="BK97" s="59">
        <v>40758446.230000004</v>
      </c>
      <c r="BL97" s="59">
        <v>39439293.37</v>
      </c>
      <c r="BM97" s="59">
        <v>157486.75</v>
      </c>
      <c r="BN97" s="59">
        <v>7486.75</v>
      </c>
      <c r="BO97" s="59">
        <v>150000</v>
      </c>
      <c r="BP97" s="59">
        <v>394034.87</v>
      </c>
      <c r="BQ97" s="59">
        <v>767631.24</v>
      </c>
      <c r="BR97" s="59">
        <v>0</v>
      </c>
      <c r="BS97" s="59">
        <v>0</v>
      </c>
      <c r="BT97" s="59">
        <v>0</v>
      </c>
      <c r="BU97" s="59">
        <v>2982221.55</v>
      </c>
      <c r="BV97" s="59">
        <v>0</v>
      </c>
      <c r="BW97" s="59">
        <v>43752329.04</v>
      </c>
      <c r="BX97" s="59">
        <v>2687641.52</v>
      </c>
      <c r="BY97" s="59">
        <v>0</v>
      </c>
      <c r="BZ97" s="59">
        <v>0</v>
      </c>
      <c r="CA97" s="59">
        <v>0</v>
      </c>
      <c r="CB97" s="59">
        <v>2687641.52</v>
      </c>
      <c r="CC97" s="59">
        <v>113842051.86999999</v>
      </c>
      <c r="CD97" s="59">
        <v>2311068.12</v>
      </c>
      <c r="CE97" s="59">
        <v>0</v>
      </c>
      <c r="CF97" s="59">
        <v>206333758.33</v>
      </c>
    </row>
    <row r="98" spans="2:84" ht="16.5" customHeight="1">
      <c r="B98" s="21" t="s">
        <v>104</v>
      </c>
      <c r="C98" s="57"/>
      <c r="D98" s="4">
        <f t="shared" si="83"/>
        <v>1019433.4442900001</v>
      </c>
      <c r="E98" s="4">
        <f t="shared" si="83"/>
        <v>942773.90848</v>
      </c>
      <c r="F98" s="4">
        <f t="shared" si="83"/>
        <v>942773.90848</v>
      </c>
      <c r="G98" s="4">
        <f t="shared" si="83"/>
        <v>612547.0288099999</v>
      </c>
      <c r="H98" s="4">
        <f t="shared" si="83"/>
        <v>181282.35818</v>
      </c>
      <c r="I98" s="4">
        <f t="shared" si="83"/>
        <v>30117.28543</v>
      </c>
      <c r="J98" s="4">
        <f t="shared" si="83"/>
        <v>151165.07275</v>
      </c>
      <c r="K98" s="4">
        <f t="shared" si="83"/>
        <v>134066.59246</v>
      </c>
      <c r="L98" s="4">
        <f t="shared" si="83"/>
        <v>14877.92903</v>
      </c>
      <c r="M98" s="4">
        <f t="shared" si="83"/>
        <v>0</v>
      </c>
      <c r="N98" s="4">
        <f t="shared" si="83"/>
        <v>0</v>
      </c>
      <c r="O98" s="4">
        <f t="shared" si="83"/>
        <v>0</v>
      </c>
      <c r="P98" s="21" t="s">
        <v>104</v>
      </c>
      <c r="Q98" s="57"/>
      <c r="R98" s="4">
        <f t="shared" si="84"/>
        <v>76659.53581</v>
      </c>
      <c r="S98" s="4">
        <f t="shared" si="84"/>
        <v>45223.6025</v>
      </c>
      <c r="T98" s="4">
        <f t="shared" si="84"/>
        <v>29273.371919999998</v>
      </c>
      <c r="U98" s="4">
        <f t="shared" si="84"/>
        <v>4493.80713</v>
      </c>
      <c r="V98" s="4">
        <f t="shared" si="84"/>
        <v>0</v>
      </c>
      <c r="W98" s="4">
        <f t="shared" si="84"/>
        <v>0</v>
      </c>
      <c r="X98" s="4">
        <f t="shared" si="84"/>
        <v>0</v>
      </c>
      <c r="Y98" s="4">
        <f t="shared" si="84"/>
        <v>4493.80713</v>
      </c>
      <c r="Z98" s="4">
        <f t="shared" si="84"/>
        <v>244379.10841</v>
      </c>
      <c r="AA98" s="4">
        <f t="shared" si="84"/>
        <v>5117.23686</v>
      </c>
      <c r="AB98" s="4">
        <f>+BC98/1000</f>
        <v>1347920.57111</v>
      </c>
      <c r="AD98" s="54"/>
      <c r="AE98" s="58" t="s">
        <v>399</v>
      </c>
      <c r="AF98" s="59">
        <v>1019433444.2900001</v>
      </c>
      <c r="AG98" s="59">
        <v>942773908.48</v>
      </c>
      <c r="AH98" s="59">
        <v>942773908.48</v>
      </c>
      <c r="AI98" s="59">
        <v>612547028.81</v>
      </c>
      <c r="AJ98" s="59">
        <v>181282358.18</v>
      </c>
      <c r="AK98" s="59">
        <v>30117285.43</v>
      </c>
      <c r="AL98" s="59">
        <v>151165072.75</v>
      </c>
      <c r="AM98" s="59">
        <v>134066592.46000001</v>
      </c>
      <c r="AN98" s="59">
        <v>14877929.03</v>
      </c>
      <c r="AO98" s="59">
        <v>0</v>
      </c>
      <c r="AP98" s="59">
        <v>0</v>
      </c>
      <c r="AQ98" s="59">
        <v>0</v>
      </c>
      <c r="AR98" s="59">
        <v>76659535.81</v>
      </c>
      <c r="AS98" s="59">
        <v>45223602.5</v>
      </c>
      <c r="AT98" s="59">
        <v>29273371.919999998</v>
      </c>
      <c r="AU98" s="59">
        <v>4493807.13</v>
      </c>
      <c r="AV98" s="59">
        <v>0</v>
      </c>
      <c r="AW98" s="59">
        <v>0</v>
      </c>
      <c r="AX98" s="59">
        <v>0</v>
      </c>
      <c r="AY98" s="59">
        <v>4493807.13</v>
      </c>
      <c r="AZ98" s="59">
        <v>244379108.41</v>
      </c>
      <c r="BA98" s="59">
        <v>5117236.86</v>
      </c>
      <c r="BB98" s="59">
        <v>0</v>
      </c>
      <c r="BC98" s="59">
        <v>1347920571.11</v>
      </c>
      <c r="BF98" s="21" t="s">
        <v>104</v>
      </c>
      <c r="BG98" s="54"/>
      <c r="BH98" s="58" t="s">
        <v>399</v>
      </c>
      <c r="BI98" s="59">
        <v>1019433444.2900001</v>
      </c>
      <c r="BJ98" s="59">
        <v>942773908.48</v>
      </c>
      <c r="BK98" s="59">
        <v>942773908.48</v>
      </c>
      <c r="BL98" s="59">
        <v>612547028.81</v>
      </c>
      <c r="BM98" s="59">
        <v>181282358.18</v>
      </c>
      <c r="BN98" s="59">
        <v>30117285.43</v>
      </c>
      <c r="BO98" s="59">
        <v>151165072.75</v>
      </c>
      <c r="BP98" s="59">
        <v>134066592.46000001</v>
      </c>
      <c r="BQ98" s="59">
        <v>14877929.03</v>
      </c>
      <c r="BR98" s="59">
        <v>0</v>
      </c>
      <c r="BS98" s="59">
        <v>0</v>
      </c>
      <c r="BT98" s="59">
        <v>0</v>
      </c>
      <c r="BU98" s="59">
        <v>76659535.81</v>
      </c>
      <c r="BV98" s="59">
        <v>45223602.5</v>
      </c>
      <c r="BW98" s="59">
        <v>29273371.919999998</v>
      </c>
      <c r="BX98" s="59">
        <v>4493807.13</v>
      </c>
      <c r="BY98" s="59">
        <v>0</v>
      </c>
      <c r="BZ98" s="59">
        <v>0</v>
      </c>
      <c r="CA98" s="59">
        <v>0</v>
      </c>
      <c r="CB98" s="59">
        <v>4493807.13</v>
      </c>
      <c r="CC98" s="59">
        <v>244379108.41</v>
      </c>
      <c r="CD98" s="59">
        <v>5117236.86</v>
      </c>
      <c r="CE98" s="59">
        <v>0</v>
      </c>
      <c r="CF98" s="59">
        <v>1347920571.11</v>
      </c>
    </row>
    <row r="99" spans="2:84" ht="16.5" customHeight="1">
      <c r="B99" s="21" t="s">
        <v>105</v>
      </c>
      <c r="C99" s="57"/>
      <c r="D99" s="4">
        <f t="shared" si="83"/>
        <v>1250652.11154</v>
      </c>
      <c r="E99" s="4">
        <f t="shared" si="83"/>
        <v>1171791.84875</v>
      </c>
      <c r="F99" s="4">
        <f t="shared" si="83"/>
        <v>1171791.84875</v>
      </c>
      <c r="G99" s="4">
        <f t="shared" si="83"/>
        <v>1070117.21893</v>
      </c>
      <c r="H99" s="4">
        <f t="shared" si="83"/>
        <v>315560.316</v>
      </c>
      <c r="I99" s="4">
        <f t="shared" si="83"/>
        <v>0</v>
      </c>
      <c r="J99" s="4">
        <f t="shared" si="83"/>
        <v>315560.316</v>
      </c>
      <c r="K99" s="4">
        <f t="shared" si="83"/>
        <v>-237010.89135000002</v>
      </c>
      <c r="L99" s="4">
        <f t="shared" si="83"/>
        <v>23125.20517</v>
      </c>
      <c r="M99" s="4">
        <f t="shared" si="83"/>
        <v>0</v>
      </c>
      <c r="N99" s="4">
        <f t="shared" si="83"/>
        <v>0</v>
      </c>
      <c r="O99" s="4">
        <f t="shared" si="83"/>
        <v>123.34905</v>
      </c>
      <c r="P99" s="21" t="s">
        <v>105</v>
      </c>
      <c r="Q99" s="57"/>
      <c r="R99" s="4">
        <f t="shared" si="84"/>
        <v>78736.91374</v>
      </c>
      <c r="S99" s="4">
        <f t="shared" si="84"/>
        <v>23876.350810000004</v>
      </c>
      <c r="T99" s="4">
        <f t="shared" si="84"/>
        <v>46272.9705</v>
      </c>
      <c r="U99" s="4">
        <f t="shared" si="84"/>
        <v>10582.72828</v>
      </c>
      <c r="V99" s="4">
        <f t="shared" si="84"/>
        <v>0</v>
      </c>
      <c r="W99" s="4">
        <f t="shared" si="84"/>
        <v>0</v>
      </c>
      <c r="X99" s="4">
        <f t="shared" si="84"/>
        <v>0</v>
      </c>
      <c r="Y99" s="4">
        <f t="shared" si="84"/>
        <v>10582.72828</v>
      </c>
      <c r="Z99" s="4">
        <f t="shared" si="84"/>
        <v>657286.65556</v>
      </c>
      <c r="AA99" s="4">
        <f t="shared" si="84"/>
        <v>24622.01792</v>
      </c>
      <c r="AB99" s="4">
        <f>+BC99/1000</f>
        <v>2013292.8346099998</v>
      </c>
      <c r="AD99" s="54"/>
      <c r="AE99" s="8" t="s">
        <v>401</v>
      </c>
      <c r="AF99" s="59">
        <v>1250652111.54</v>
      </c>
      <c r="AG99" s="59">
        <v>1171791848.75</v>
      </c>
      <c r="AH99" s="59">
        <v>1171791848.75</v>
      </c>
      <c r="AI99" s="59">
        <v>1070117218.93</v>
      </c>
      <c r="AJ99" s="59">
        <v>315560316</v>
      </c>
      <c r="AK99" s="59">
        <v>0</v>
      </c>
      <c r="AL99" s="59">
        <v>315560316</v>
      </c>
      <c r="AM99" s="59">
        <v>-237010891.35000002</v>
      </c>
      <c r="AN99" s="59">
        <v>23125205.17</v>
      </c>
      <c r="AO99" s="59">
        <v>0</v>
      </c>
      <c r="AP99" s="59">
        <v>0</v>
      </c>
      <c r="AQ99" s="59">
        <v>123349.05</v>
      </c>
      <c r="AR99" s="59">
        <v>78736913.74000001</v>
      </c>
      <c r="AS99" s="59">
        <v>23876350.810000002</v>
      </c>
      <c r="AT99" s="59">
        <v>46272970.5</v>
      </c>
      <c r="AU99" s="59">
        <v>10582728.28</v>
      </c>
      <c r="AV99" s="59">
        <v>0</v>
      </c>
      <c r="AW99" s="59">
        <v>0</v>
      </c>
      <c r="AX99" s="59">
        <v>0</v>
      </c>
      <c r="AY99" s="59">
        <v>10582728.28</v>
      </c>
      <c r="AZ99" s="59">
        <v>657286655.56</v>
      </c>
      <c r="BA99" s="59">
        <v>24622017.919999998</v>
      </c>
      <c r="BB99" s="59">
        <v>0</v>
      </c>
      <c r="BC99" s="59">
        <v>2013292834.61</v>
      </c>
      <c r="BF99" s="21" t="s">
        <v>105</v>
      </c>
      <c r="BG99" s="54"/>
      <c r="BH99" s="8" t="s">
        <v>401</v>
      </c>
      <c r="BI99" s="59">
        <v>1250652111.54</v>
      </c>
      <c r="BJ99" s="59">
        <v>1171791848.75</v>
      </c>
      <c r="BK99" s="59">
        <v>1171791848.75</v>
      </c>
      <c r="BL99" s="59">
        <v>1070117218.93</v>
      </c>
      <c r="BM99" s="59">
        <v>315560316</v>
      </c>
      <c r="BN99" s="59">
        <v>0</v>
      </c>
      <c r="BO99" s="59">
        <v>315560316</v>
      </c>
      <c r="BP99" s="59">
        <v>-237010891.35000002</v>
      </c>
      <c r="BQ99" s="59">
        <v>23125205.17</v>
      </c>
      <c r="BR99" s="59">
        <v>0</v>
      </c>
      <c r="BS99" s="59">
        <v>0</v>
      </c>
      <c r="BT99" s="59">
        <v>123349.05</v>
      </c>
      <c r="BU99" s="59">
        <v>78736913.74000001</v>
      </c>
      <c r="BV99" s="59">
        <v>23876350.810000002</v>
      </c>
      <c r="BW99" s="59">
        <v>46272970.5</v>
      </c>
      <c r="BX99" s="59">
        <v>10582728.28</v>
      </c>
      <c r="BY99" s="59">
        <v>0</v>
      </c>
      <c r="BZ99" s="59">
        <v>0</v>
      </c>
      <c r="CA99" s="59">
        <v>0</v>
      </c>
      <c r="CB99" s="59">
        <v>10582728.28</v>
      </c>
      <c r="CC99" s="59">
        <v>657286655.56</v>
      </c>
      <c r="CD99" s="59">
        <v>24622017.919999998</v>
      </c>
      <c r="CE99" s="59">
        <v>0</v>
      </c>
      <c r="CF99" s="59">
        <v>2013292834.61</v>
      </c>
    </row>
    <row r="100" spans="2:59" ht="16.5" customHeight="1">
      <c r="B100" s="21"/>
      <c r="P100" s="21"/>
      <c r="AD100" s="54"/>
      <c r="BF100" s="21"/>
      <c r="BG100" s="54"/>
    </row>
    <row r="101" spans="2:110" ht="16.5" customHeight="1">
      <c r="B101" s="18" t="s">
        <v>106</v>
      </c>
      <c r="D101" s="20">
        <f aca="true" t="shared" si="85" ref="D101:O101">+D94+D96</f>
        <v>160025678.71356001</v>
      </c>
      <c r="E101" s="20">
        <f t="shared" si="85"/>
        <v>150162657.94215</v>
      </c>
      <c r="F101" s="20">
        <f t="shared" si="85"/>
        <v>150150582.2389</v>
      </c>
      <c r="G101" s="20">
        <f t="shared" si="85"/>
        <v>108618742.42712995</v>
      </c>
      <c r="H101" s="20">
        <f t="shared" si="85"/>
        <v>34960597.59217</v>
      </c>
      <c r="I101" s="20">
        <f t="shared" si="85"/>
        <v>28072288.47258</v>
      </c>
      <c r="J101" s="20">
        <f t="shared" si="85"/>
        <v>6888309.119589998</v>
      </c>
      <c r="K101" s="20">
        <f t="shared" si="85"/>
        <v>4958475.978970001</v>
      </c>
      <c r="L101" s="20">
        <f t="shared" si="85"/>
        <v>1686263.9257300003</v>
      </c>
      <c r="M101" s="20">
        <f t="shared" si="85"/>
        <v>73497.6851</v>
      </c>
      <c r="N101" s="20">
        <f t="shared" si="85"/>
        <v>12075.70325</v>
      </c>
      <c r="O101" s="20">
        <f t="shared" si="85"/>
        <v>2144751.19825</v>
      </c>
      <c r="P101" s="18" t="s">
        <v>106</v>
      </c>
      <c r="R101" s="20">
        <f aca="true" t="shared" si="86" ref="R101:AB101">+R94+R96</f>
        <v>7718269.573159999</v>
      </c>
      <c r="S101" s="20">
        <f t="shared" si="86"/>
        <v>2998046.815319999</v>
      </c>
      <c r="T101" s="20">
        <f t="shared" si="86"/>
        <v>419063.27662</v>
      </c>
      <c r="U101" s="20">
        <f t="shared" si="86"/>
        <v>29212033.312139995</v>
      </c>
      <c r="V101" s="20">
        <f t="shared" si="86"/>
        <v>27010742.148950003</v>
      </c>
      <c r="W101" s="20">
        <f t="shared" si="86"/>
        <v>5338484.79293</v>
      </c>
      <c r="X101" s="20">
        <f t="shared" si="86"/>
        <v>21672257.356019996</v>
      </c>
      <c r="Y101" s="20">
        <f t="shared" si="86"/>
        <v>2201291.1631899993</v>
      </c>
      <c r="Z101" s="20">
        <f t="shared" si="86"/>
        <v>13735331.125780001</v>
      </c>
      <c r="AA101" s="20">
        <f t="shared" si="86"/>
        <v>7443997.685979999</v>
      </c>
      <c r="AB101" s="20">
        <f t="shared" si="86"/>
        <v>213834150.92939997</v>
      </c>
      <c r="AD101" s="54"/>
      <c r="AE101" s="58" t="s">
        <v>422</v>
      </c>
      <c r="AF101" s="64">
        <v>160025678713.55997</v>
      </c>
      <c r="AG101" s="64">
        <v>150162657942.15</v>
      </c>
      <c r="AH101" s="64">
        <v>150150582238.9</v>
      </c>
      <c r="AI101" s="64">
        <v>108618742427.13</v>
      </c>
      <c r="AJ101" s="64">
        <v>34960597592.17</v>
      </c>
      <c r="AK101" s="64">
        <v>28072288472.58</v>
      </c>
      <c r="AL101" s="64">
        <v>6888309119.589999</v>
      </c>
      <c r="AM101" s="64">
        <v>4958475978.969999</v>
      </c>
      <c r="AN101" s="64">
        <v>1686263925.7300003</v>
      </c>
      <c r="AO101" s="64">
        <v>73497685.1</v>
      </c>
      <c r="AP101" s="64">
        <v>12075703.25</v>
      </c>
      <c r="AQ101" s="64">
        <v>2144751198.2499998</v>
      </c>
      <c r="AR101" s="64">
        <v>7718269573.160001</v>
      </c>
      <c r="AS101" s="64">
        <v>2998046815.32</v>
      </c>
      <c r="AT101" s="64">
        <v>419063276.6200001</v>
      </c>
      <c r="AU101" s="64">
        <v>29212033312.139996</v>
      </c>
      <c r="AV101" s="64">
        <v>27010742148.949997</v>
      </c>
      <c r="AW101" s="64">
        <v>5338484792.929994</v>
      </c>
      <c r="AX101" s="64">
        <v>21672257356.020004</v>
      </c>
      <c r="AY101" s="64">
        <v>2201291163.19</v>
      </c>
      <c r="AZ101" s="64">
        <v>13735331125.779997</v>
      </c>
      <c r="BA101" s="64">
        <v>7443997685.979998</v>
      </c>
      <c r="BB101" s="64">
        <v>210090301.93</v>
      </c>
      <c r="BC101" s="64">
        <v>213834150929.39996</v>
      </c>
      <c r="BF101" s="18" t="s">
        <v>106</v>
      </c>
      <c r="BG101" s="54"/>
      <c r="BH101" s="58" t="s">
        <v>422</v>
      </c>
      <c r="BI101" s="64">
        <v>160025678713.55997</v>
      </c>
      <c r="BJ101" s="64">
        <v>150162657942.15</v>
      </c>
      <c r="BK101" s="64">
        <v>150150582238.9</v>
      </c>
      <c r="BL101" s="64">
        <v>108618742427.13</v>
      </c>
      <c r="BM101" s="64">
        <v>34960597592.17</v>
      </c>
      <c r="BN101" s="64">
        <v>28072288472.58</v>
      </c>
      <c r="BO101" s="64">
        <v>6888309119.589999</v>
      </c>
      <c r="BP101" s="64">
        <v>4958475978.969999</v>
      </c>
      <c r="BQ101" s="64">
        <v>1686263925.7300003</v>
      </c>
      <c r="BR101" s="64">
        <v>73497685.1</v>
      </c>
      <c r="BS101" s="64">
        <v>12075703.25</v>
      </c>
      <c r="BT101" s="64">
        <v>2144751198.2499998</v>
      </c>
      <c r="BU101" s="64">
        <v>7718269573.160001</v>
      </c>
      <c r="BV101" s="64">
        <v>2998046815.32</v>
      </c>
      <c r="BW101" s="64">
        <v>419063276.6200001</v>
      </c>
      <c r="BX101" s="64">
        <v>29212033312.139996</v>
      </c>
      <c r="BY101" s="64">
        <v>27010742148.949997</v>
      </c>
      <c r="BZ101" s="64">
        <v>5338484792.929994</v>
      </c>
      <c r="CA101" s="64">
        <v>21672257356.020004</v>
      </c>
      <c r="CB101" s="64">
        <v>2201291163.19</v>
      </c>
      <c r="CC101" s="64">
        <v>13735331125.779997</v>
      </c>
      <c r="CD101" s="64">
        <v>7443997685.979998</v>
      </c>
      <c r="CE101" s="64">
        <v>210090301.93</v>
      </c>
      <c r="CF101" s="64">
        <v>213834150929.39996</v>
      </c>
      <c r="CH101" s="58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</row>
    <row r="102" spans="2:84" ht="4.5" customHeight="1">
      <c r="B102" s="16" t="s">
        <v>424</v>
      </c>
      <c r="P102" s="16" t="s">
        <v>424</v>
      </c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2:110" ht="16.5" customHeight="1">
      <c r="B103" s="16" t="s">
        <v>425</v>
      </c>
      <c r="P103" s="16" t="s">
        <v>425</v>
      </c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H103" s="58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</row>
    <row r="104" spans="2:110" ht="16.5" customHeight="1">
      <c r="B104" s="16" t="s">
        <v>426</v>
      </c>
      <c r="D104" s="4">
        <f>+E101+O101+R101</f>
        <v>160025678.71356</v>
      </c>
      <c r="E104" s="4">
        <f>+F101+N101</f>
        <v>150162657.94215</v>
      </c>
      <c r="F104" s="4">
        <f>+G101+H101+K101+L101-M101</f>
        <v>150150582.23889995</v>
      </c>
      <c r="H104" s="4">
        <f>+I101+J101</f>
        <v>34960597.59217</v>
      </c>
      <c r="P104" s="16" t="s">
        <v>426</v>
      </c>
      <c r="U104" s="4">
        <f>+V101+Y101</f>
        <v>29212033.312140003</v>
      </c>
      <c r="V104" s="4">
        <f>+W101+X101</f>
        <v>27010742.148949996</v>
      </c>
      <c r="AB104" s="4">
        <f>+D101+S101+T101+U101+Z101+AA101</f>
        <v>213834150.9294</v>
      </c>
      <c r="AD104" s="54"/>
      <c r="AE104" s="54"/>
      <c r="AF104" s="54">
        <f aca="true" t="shared" si="87" ref="AF104:BC104">SUM(AF12:AF99)-AF101</f>
        <v>0</v>
      </c>
      <c r="AG104" s="54">
        <f t="shared" si="87"/>
        <v>0</v>
      </c>
      <c r="AH104" s="54">
        <f t="shared" si="87"/>
        <v>0</v>
      </c>
      <c r="AI104" s="54">
        <f t="shared" si="87"/>
        <v>0</v>
      </c>
      <c r="AJ104" s="54">
        <f t="shared" si="87"/>
        <v>0</v>
      </c>
      <c r="AK104" s="54">
        <f t="shared" si="87"/>
        <v>0</v>
      </c>
      <c r="AL104" s="54">
        <f t="shared" si="87"/>
        <v>0</v>
      </c>
      <c r="AM104" s="54">
        <f t="shared" si="87"/>
        <v>0</v>
      </c>
      <c r="AN104" s="54">
        <f t="shared" si="87"/>
        <v>0</v>
      </c>
      <c r="AO104" s="54">
        <f t="shared" si="87"/>
        <v>0</v>
      </c>
      <c r="AP104" s="54">
        <f t="shared" si="87"/>
        <v>0</v>
      </c>
      <c r="AQ104" s="54">
        <f t="shared" si="87"/>
        <v>0</v>
      </c>
      <c r="AR104" s="54">
        <f t="shared" si="87"/>
        <v>0</v>
      </c>
      <c r="AS104" s="54">
        <f t="shared" si="87"/>
        <v>0</v>
      </c>
      <c r="AT104" s="54">
        <f t="shared" si="87"/>
        <v>0</v>
      </c>
      <c r="AU104" s="54">
        <f t="shared" si="87"/>
        <v>0</v>
      </c>
      <c r="AV104" s="54">
        <f t="shared" si="87"/>
        <v>0</v>
      </c>
      <c r="AW104" s="54">
        <f t="shared" si="87"/>
        <v>0</v>
      </c>
      <c r="AX104" s="54">
        <f t="shared" si="87"/>
        <v>0</v>
      </c>
      <c r="AY104" s="54">
        <f t="shared" si="87"/>
        <v>0</v>
      </c>
      <c r="AZ104" s="54">
        <f t="shared" si="87"/>
        <v>0</v>
      </c>
      <c r="BA104" s="54">
        <f t="shared" si="87"/>
        <v>0</v>
      </c>
      <c r="BB104" s="54">
        <f t="shared" si="87"/>
        <v>0</v>
      </c>
      <c r="BC104" s="54">
        <f t="shared" si="87"/>
        <v>0</v>
      </c>
      <c r="BG104" s="54"/>
      <c r="BH104" s="54"/>
      <c r="BI104" s="54">
        <f aca="true" t="shared" si="88" ref="BI104:CF104">SUM(BI12:BI99)-BI101</f>
        <v>0</v>
      </c>
      <c r="BJ104" s="54">
        <f t="shared" si="88"/>
        <v>0</v>
      </c>
      <c r="BK104" s="54">
        <f t="shared" si="88"/>
        <v>0</v>
      </c>
      <c r="BL104" s="54">
        <f t="shared" si="88"/>
        <v>0</v>
      </c>
      <c r="BM104" s="54">
        <f t="shared" si="88"/>
        <v>0</v>
      </c>
      <c r="BN104" s="54">
        <f t="shared" si="88"/>
        <v>0</v>
      </c>
      <c r="BO104" s="54">
        <f t="shared" si="88"/>
        <v>0</v>
      </c>
      <c r="BP104" s="54">
        <f t="shared" si="88"/>
        <v>0</v>
      </c>
      <c r="BQ104" s="54">
        <f t="shared" si="88"/>
        <v>0</v>
      </c>
      <c r="BR104" s="54">
        <f t="shared" si="88"/>
        <v>0</v>
      </c>
      <c r="BS104" s="54">
        <f t="shared" si="88"/>
        <v>0</v>
      </c>
      <c r="BT104" s="54">
        <f t="shared" si="88"/>
        <v>0</v>
      </c>
      <c r="BU104" s="54">
        <f t="shared" si="88"/>
        <v>0</v>
      </c>
      <c r="BV104" s="54">
        <f t="shared" si="88"/>
        <v>0</v>
      </c>
      <c r="BW104" s="54">
        <f t="shared" si="88"/>
        <v>0</v>
      </c>
      <c r="BX104" s="54">
        <f t="shared" si="88"/>
        <v>0</v>
      </c>
      <c r="BY104" s="54">
        <f t="shared" si="88"/>
        <v>0</v>
      </c>
      <c r="BZ104" s="54">
        <f t="shared" si="88"/>
        <v>0</v>
      </c>
      <c r="CA104" s="54">
        <f t="shared" si="88"/>
        <v>0</v>
      </c>
      <c r="CB104" s="54">
        <f t="shared" si="88"/>
        <v>0</v>
      </c>
      <c r="CC104" s="54">
        <f t="shared" si="88"/>
        <v>0</v>
      </c>
      <c r="CD104" s="54">
        <f t="shared" si="88"/>
        <v>0</v>
      </c>
      <c r="CE104" s="54">
        <f t="shared" si="88"/>
        <v>0</v>
      </c>
      <c r="CF104" s="54">
        <f t="shared" si="88"/>
        <v>0</v>
      </c>
      <c r="CH104" s="60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59"/>
      <c r="DA104" s="59"/>
      <c r="DB104" s="59"/>
      <c r="DC104" s="64"/>
      <c r="DD104" s="64"/>
      <c r="DE104" s="64"/>
      <c r="DF104" s="64"/>
    </row>
    <row r="105" spans="2:84" ht="16.5" customHeight="1">
      <c r="B105" s="16" t="s">
        <v>427</v>
      </c>
      <c r="D105" s="4">
        <f aca="true" t="shared" si="89" ref="D105:O105">+D101-AF101/1000</f>
        <v>0</v>
      </c>
      <c r="E105" s="4">
        <f t="shared" si="89"/>
        <v>0</v>
      </c>
      <c r="F105" s="4">
        <f t="shared" si="89"/>
        <v>0</v>
      </c>
      <c r="G105" s="4">
        <f t="shared" si="89"/>
        <v>0</v>
      </c>
      <c r="H105" s="4">
        <f t="shared" si="89"/>
        <v>0</v>
      </c>
      <c r="I105" s="4">
        <f t="shared" si="89"/>
        <v>0</v>
      </c>
      <c r="J105" s="4">
        <f t="shared" si="89"/>
        <v>0</v>
      </c>
      <c r="K105" s="4">
        <f t="shared" si="89"/>
        <v>0</v>
      </c>
      <c r="L105" s="4">
        <f t="shared" si="89"/>
        <v>0</v>
      </c>
      <c r="M105" s="4">
        <f t="shared" si="89"/>
        <v>0</v>
      </c>
      <c r="N105" s="4">
        <f t="shared" si="89"/>
        <v>0</v>
      </c>
      <c r="O105" s="4">
        <f t="shared" si="89"/>
        <v>0</v>
      </c>
      <c r="P105" s="16" t="s">
        <v>427</v>
      </c>
      <c r="R105" s="4">
        <f aca="true" t="shared" si="90" ref="R105:AA105">+R101-AR101/1000</f>
        <v>0</v>
      </c>
      <c r="S105" s="4">
        <f t="shared" si="90"/>
        <v>0</v>
      </c>
      <c r="T105" s="4">
        <f t="shared" si="90"/>
        <v>0</v>
      </c>
      <c r="U105" s="4">
        <f t="shared" si="90"/>
        <v>0</v>
      </c>
      <c r="V105" s="4">
        <f t="shared" si="90"/>
        <v>0</v>
      </c>
      <c r="W105" s="4">
        <f t="shared" si="90"/>
        <v>0</v>
      </c>
      <c r="X105" s="4">
        <f t="shared" si="90"/>
        <v>0</v>
      </c>
      <c r="Y105" s="4">
        <f t="shared" si="90"/>
        <v>0</v>
      </c>
      <c r="Z105" s="4">
        <f t="shared" si="90"/>
        <v>0</v>
      </c>
      <c r="AA105" s="4">
        <f t="shared" si="90"/>
        <v>0</v>
      </c>
      <c r="AB105" s="4">
        <f>+AB101-BC101/1000</f>
        <v>0</v>
      </c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2:84" ht="16.5" customHeight="1">
      <c r="B106" s="57" t="s">
        <v>428</v>
      </c>
      <c r="P106" s="57" t="s">
        <v>428</v>
      </c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2:84" ht="16.5" customHeight="1">
      <c r="B107" s="2" t="s">
        <v>429</v>
      </c>
      <c r="P107" s="2" t="s">
        <v>429</v>
      </c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30:84" ht="16.5" customHeight="1"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30:84" ht="16.5" customHeight="1"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30:110" ht="16.5" customHeight="1"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3" t="s">
        <v>313</v>
      </c>
      <c r="CH110" s="54"/>
      <c r="CI110" s="53" t="s">
        <v>314</v>
      </c>
      <c r="CJ110" s="53" t="s">
        <v>315</v>
      </c>
      <c r="CK110" s="53" t="s">
        <v>316</v>
      </c>
      <c r="CL110" s="53" t="s">
        <v>317</v>
      </c>
      <c r="CM110" s="53" t="s">
        <v>318</v>
      </c>
      <c r="CN110" s="53" t="s">
        <v>319</v>
      </c>
      <c r="CO110" s="53" t="s">
        <v>320</v>
      </c>
      <c r="CP110" s="53" t="s">
        <v>321</v>
      </c>
      <c r="CQ110" s="53" t="s">
        <v>322</v>
      </c>
      <c r="CR110" s="53" t="s">
        <v>323</v>
      </c>
      <c r="CS110" s="53" t="s">
        <v>324</v>
      </c>
      <c r="CT110" s="53" t="s">
        <v>325</v>
      </c>
      <c r="CU110" s="53" t="s">
        <v>326</v>
      </c>
      <c r="CV110" s="53" t="s">
        <v>327</v>
      </c>
      <c r="CW110" s="53" t="s">
        <v>328</v>
      </c>
      <c r="CX110" s="53" t="s">
        <v>329</v>
      </c>
      <c r="CY110" s="53" t="s">
        <v>330</v>
      </c>
      <c r="CZ110" s="55" t="s">
        <v>331</v>
      </c>
      <c r="DA110" s="55" t="s">
        <v>332</v>
      </c>
      <c r="DB110" s="55" t="s">
        <v>333</v>
      </c>
      <c r="DC110" s="53" t="s">
        <v>334</v>
      </c>
      <c r="DD110" s="53" t="s">
        <v>335</v>
      </c>
      <c r="DE110" s="53" t="s">
        <v>336</v>
      </c>
      <c r="DF110" s="53" t="s">
        <v>337</v>
      </c>
    </row>
    <row r="111" spans="30:110" ht="16.5" customHeight="1"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3" t="s">
        <v>313</v>
      </c>
      <c r="CH111" s="54"/>
      <c r="CI111" s="53" t="s">
        <v>314</v>
      </c>
      <c r="CJ111" s="53" t="s">
        <v>315</v>
      </c>
      <c r="CK111" s="53" t="s">
        <v>316</v>
      </c>
      <c r="CL111" s="53" t="s">
        <v>317</v>
      </c>
      <c r="CM111" s="53" t="s">
        <v>318</v>
      </c>
      <c r="CN111" s="53" t="s">
        <v>319</v>
      </c>
      <c r="CO111" s="53" t="s">
        <v>320</v>
      </c>
      <c r="CP111" s="53" t="s">
        <v>321</v>
      </c>
      <c r="CQ111" s="53" t="s">
        <v>322</v>
      </c>
      <c r="CR111" s="53" t="s">
        <v>323</v>
      </c>
      <c r="CS111" s="53" t="s">
        <v>324</v>
      </c>
      <c r="CT111" s="53" t="s">
        <v>325</v>
      </c>
      <c r="CU111" s="53" t="s">
        <v>326</v>
      </c>
      <c r="CV111" s="53" t="s">
        <v>327</v>
      </c>
      <c r="CW111" s="53" t="s">
        <v>328</v>
      </c>
      <c r="CX111" s="53" t="s">
        <v>329</v>
      </c>
      <c r="CY111" s="53" t="s">
        <v>330</v>
      </c>
      <c r="CZ111" s="55" t="s">
        <v>331</v>
      </c>
      <c r="DA111" s="55" t="s">
        <v>332</v>
      </c>
      <c r="DB111" s="55" t="s">
        <v>333</v>
      </c>
      <c r="DC111" s="53" t="s">
        <v>334</v>
      </c>
      <c r="DD111" s="53" t="s">
        <v>335</v>
      </c>
      <c r="DE111" s="53" t="s">
        <v>336</v>
      </c>
      <c r="DF111" s="53" t="s">
        <v>337</v>
      </c>
    </row>
    <row r="112" spans="30:110" ht="16.5"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60" t="s">
        <v>430</v>
      </c>
      <c r="CI112" s="59">
        <v>0</v>
      </c>
      <c r="CJ112" s="59">
        <v>0</v>
      </c>
      <c r="CK112" s="59">
        <v>0</v>
      </c>
      <c r="CL112" s="59">
        <v>0</v>
      </c>
      <c r="CM112" s="59">
        <v>0</v>
      </c>
      <c r="CN112" s="59">
        <v>0</v>
      </c>
      <c r="CO112" s="59">
        <v>0</v>
      </c>
      <c r="CP112" s="59">
        <v>0</v>
      </c>
      <c r="CQ112" s="59">
        <v>0</v>
      </c>
      <c r="CR112" s="59">
        <v>0</v>
      </c>
      <c r="CS112" s="59">
        <v>0</v>
      </c>
      <c r="CT112" s="59">
        <v>0</v>
      </c>
      <c r="CU112" s="59">
        <v>0</v>
      </c>
      <c r="CV112" s="59">
        <v>0</v>
      </c>
      <c r="CW112" s="59">
        <v>0</v>
      </c>
      <c r="CX112" s="59">
        <v>0</v>
      </c>
      <c r="CY112" s="59">
        <v>0</v>
      </c>
      <c r="CZ112" s="59">
        <v>0</v>
      </c>
      <c r="DA112" s="59">
        <v>0</v>
      </c>
      <c r="DB112" s="59">
        <v>0</v>
      </c>
      <c r="DC112" s="59">
        <v>0</v>
      </c>
      <c r="DD112" s="59">
        <v>0</v>
      </c>
      <c r="DE112" s="59">
        <v>0</v>
      </c>
      <c r="DF112" s="59">
        <v>0</v>
      </c>
    </row>
    <row r="113" spans="30:85" ht="16.5"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</row>
    <row r="114" spans="30:110" ht="16.5"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60" t="s">
        <v>431</v>
      </c>
      <c r="CI114" s="59">
        <v>0</v>
      </c>
      <c r="CJ114" s="59">
        <v>0</v>
      </c>
      <c r="CK114" s="59">
        <v>0</v>
      </c>
      <c r="CL114" s="59">
        <v>0</v>
      </c>
      <c r="CM114" s="59">
        <v>0</v>
      </c>
      <c r="CN114" s="59">
        <v>0</v>
      </c>
      <c r="CO114" s="59">
        <v>0</v>
      </c>
      <c r="CP114" s="59">
        <v>0</v>
      </c>
      <c r="CQ114" s="59">
        <v>0</v>
      </c>
      <c r="CR114" s="59">
        <v>0</v>
      </c>
      <c r="CS114" s="59">
        <v>0</v>
      </c>
      <c r="CT114" s="59">
        <v>0</v>
      </c>
      <c r="CU114" s="59">
        <v>0</v>
      </c>
      <c r="CV114" s="59">
        <v>0</v>
      </c>
      <c r="CW114" s="59">
        <v>0</v>
      </c>
      <c r="CX114" s="59">
        <v>0</v>
      </c>
      <c r="CY114" s="59">
        <v>0</v>
      </c>
      <c r="CZ114" s="59">
        <v>0</v>
      </c>
      <c r="DA114" s="59">
        <v>0</v>
      </c>
      <c r="DB114" s="59">
        <v>0</v>
      </c>
      <c r="DC114" s="59">
        <v>0</v>
      </c>
      <c r="DD114" s="59">
        <v>0</v>
      </c>
      <c r="DE114" s="59">
        <v>0</v>
      </c>
      <c r="DF114" s="59">
        <v>0</v>
      </c>
    </row>
    <row r="115" spans="30:110" ht="16.5"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60" t="s">
        <v>432</v>
      </c>
      <c r="CI115" s="59">
        <v>0</v>
      </c>
      <c r="CJ115" s="59">
        <v>0</v>
      </c>
      <c r="CK115" s="59">
        <v>0</v>
      </c>
      <c r="CL115" s="59">
        <v>0</v>
      </c>
      <c r="CM115" s="59">
        <v>0</v>
      </c>
      <c r="CN115" s="59">
        <v>0</v>
      </c>
      <c r="CO115" s="59">
        <v>0</v>
      </c>
      <c r="CP115" s="59">
        <v>0</v>
      </c>
      <c r="CQ115" s="59">
        <v>0</v>
      </c>
      <c r="CR115" s="59">
        <v>0</v>
      </c>
      <c r="CS115" s="59">
        <v>0</v>
      </c>
      <c r="CT115" s="59">
        <v>0</v>
      </c>
      <c r="CU115" s="59">
        <v>0</v>
      </c>
      <c r="CV115" s="59">
        <v>0</v>
      </c>
      <c r="CW115" s="59">
        <v>0</v>
      </c>
      <c r="CX115" s="59">
        <v>0</v>
      </c>
      <c r="CY115" s="59">
        <v>0</v>
      </c>
      <c r="CZ115" s="59">
        <v>0</v>
      </c>
      <c r="DA115" s="59">
        <v>0</v>
      </c>
      <c r="DB115" s="59">
        <v>0</v>
      </c>
      <c r="DC115" s="59">
        <v>0</v>
      </c>
      <c r="DD115" s="59">
        <v>0</v>
      </c>
      <c r="DE115" s="59">
        <v>0</v>
      </c>
      <c r="DF115" s="59">
        <v>0</v>
      </c>
    </row>
    <row r="116" spans="30:110" ht="24"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60" t="s">
        <v>433</v>
      </c>
      <c r="CI116" s="59">
        <v>0</v>
      </c>
      <c r="CJ116" s="59">
        <v>0</v>
      </c>
      <c r="CK116" s="59">
        <v>0</v>
      </c>
      <c r="CL116" s="59">
        <v>0</v>
      </c>
      <c r="CM116" s="59">
        <v>0</v>
      </c>
      <c r="CN116" s="59">
        <v>0</v>
      </c>
      <c r="CO116" s="59">
        <v>0</v>
      </c>
      <c r="CP116" s="59">
        <v>0</v>
      </c>
      <c r="CQ116" s="59">
        <v>0</v>
      </c>
      <c r="CR116" s="59">
        <v>0</v>
      </c>
      <c r="CS116" s="59">
        <v>0</v>
      </c>
      <c r="CT116" s="59">
        <v>0</v>
      </c>
      <c r="CU116" s="59">
        <v>0</v>
      </c>
      <c r="CV116" s="59">
        <v>0</v>
      </c>
      <c r="CW116" s="59">
        <v>0</v>
      </c>
      <c r="CX116" s="59">
        <v>0</v>
      </c>
      <c r="CY116" s="59">
        <v>0</v>
      </c>
      <c r="CZ116" s="59">
        <v>0</v>
      </c>
      <c r="DA116" s="59">
        <v>0</v>
      </c>
      <c r="DB116" s="59">
        <v>0</v>
      </c>
      <c r="DC116" s="59">
        <v>0</v>
      </c>
      <c r="DD116" s="59">
        <v>0</v>
      </c>
      <c r="DE116" s="59">
        <v>0</v>
      </c>
      <c r="DF116" s="59">
        <v>0</v>
      </c>
    </row>
    <row r="117" spans="30:85" ht="16.5">
      <c r="AD117" s="54"/>
      <c r="BG117" s="54"/>
      <c r="CG117" s="54"/>
    </row>
    <row r="118" spans="30:85" ht="16.5">
      <c r="AD118" s="54"/>
      <c r="BG118" s="54"/>
      <c r="CG118" s="54"/>
    </row>
    <row r="119" spans="30:110" ht="16.5">
      <c r="AD119" s="54"/>
      <c r="BG119" s="54"/>
      <c r="CG119" s="54"/>
      <c r="CH119" s="60" t="s">
        <v>434</v>
      </c>
      <c r="CI119" s="59">
        <v>0</v>
      </c>
      <c r="CJ119" s="59">
        <v>0</v>
      </c>
      <c r="CK119" s="59">
        <v>0</v>
      </c>
      <c r="CL119" s="59">
        <v>0</v>
      </c>
      <c r="CM119" s="59">
        <v>0</v>
      </c>
      <c r="CN119" s="59">
        <v>0</v>
      </c>
      <c r="CO119" s="59">
        <v>0</v>
      </c>
      <c r="CP119" s="59">
        <v>0</v>
      </c>
      <c r="CQ119" s="59">
        <v>0</v>
      </c>
      <c r="CR119" s="59">
        <v>0</v>
      </c>
      <c r="CS119" s="59">
        <v>0</v>
      </c>
      <c r="CT119" s="59">
        <v>0</v>
      </c>
      <c r="CU119" s="59">
        <v>0</v>
      </c>
      <c r="CV119" s="59">
        <v>0</v>
      </c>
      <c r="CW119" s="59">
        <v>0</v>
      </c>
      <c r="CX119" s="59">
        <v>0</v>
      </c>
      <c r="CY119" s="59">
        <v>0</v>
      </c>
      <c r="CZ119" s="59">
        <v>0</v>
      </c>
      <c r="DA119" s="59">
        <v>0</v>
      </c>
      <c r="DB119" s="59">
        <v>0</v>
      </c>
      <c r="DC119" s="59">
        <v>0</v>
      </c>
      <c r="DD119" s="59">
        <v>0</v>
      </c>
      <c r="DE119" s="59">
        <v>0</v>
      </c>
      <c r="DF119" s="59">
        <v>0</v>
      </c>
    </row>
    <row r="120" spans="30:110" ht="16.5">
      <c r="AD120" s="54"/>
      <c r="BG120" s="54"/>
      <c r="CG120" s="54"/>
      <c r="CH120" s="60" t="s">
        <v>435</v>
      </c>
      <c r="CI120" s="59">
        <v>0</v>
      </c>
      <c r="CJ120" s="59">
        <v>0</v>
      </c>
      <c r="CK120" s="59">
        <v>0</v>
      </c>
      <c r="CL120" s="59">
        <v>0</v>
      </c>
      <c r="CM120" s="59">
        <v>0</v>
      </c>
      <c r="CN120" s="59">
        <v>0</v>
      </c>
      <c r="CO120" s="59">
        <v>0</v>
      </c>
      <c r="CP120" s="59">
        <v>0</v>
      </c>
      <c r="CQ120" s="59">
        <v>0</v>
      </c>
      <c r="CR120" s="59">
        <v>0</v>
      </c>
      <c r="CS120" s="59">
        <v>0</v>
      </c>
      <c r="CT120" s="59">
        <v>0</v>
      </c>
      <c r="CU120" s="59">
        <v>0</v>
      </c>
      <c r="CV120" s="59">
        <v>0</v>
      </c>
      <c r="CW120" s="59">
        <v>0</v>
      </c>
      <c r="CX120" s="59">
        <v>0</v>
      </c>
      <c r="CY120" s="59">
        <v>0</v>
      </c>
      <c r="CZ120" s="59">
        <v>0</v>
      </c>
      <c r="DA120" s="59">
        <v>0</v>
      </c>
      <c r="DB120" s="59">
        <v>0</v>
      </c>
      <c r="DC120" s="59">
        <v>0</v>
      </c>
      <c r="DD120" s="59">
        <v>0</v>
      </c>
      <c r="DE120" s="59">
        <v>0</v>
      </c>
      <c r="DF120" s="59">
        <v>0</v>
      </c>
    </row>
    <row r="121" spans="30:85" ht="16.5">
      <c r="AD121" s="54"/>
      <c r="BG121" s="54"/>
      <c r="CG121" s="54"/>
    </row>
    <row r="122" spans="30:110" ht="24">
      <c r="AD122" s="54"/>
      <c r="BG122" s="54"/>
      <c r="CG122" s="54"/>
      <c r="CH122" s="60" t="s">
        <v>436</v>
      </c>
      <c r="CI122" s="59">
        <v>0</v>
      </c>
      <c r="CJ122" s="59">
        <v>0</v>
      </c>
      <c r="CK122" s="59">
        <v>0</v>
      </c>
      <c r="CL122" s="59">
        <v>0</v>
      </c>
      <c r="CM122" s="59">
        <v>0</v>
      </c>
      <c r="CN122" s="59">
        <v>0</v>
      </c>
      <c r="CO122" s="59">
        <v>0</v>
      </c>
      <c r="CP122" s="59">
        <v>0</v>
      </c>
      <c r="CQ122" s="59">
        <v>0</v>
      </c>
      <c r="CR122" s="59">
        <v>0</v>
      </c>
      <c r="CS122" s="59">
        <v>0</v>
      </c>
      <c r="CT122" s="59">
        <v>0</v>
      </c>
      <c r="CU122" s="59">
        <v>0</v>
      </c>
      <c r="CV122" s="59">
        <v>0</v>
      </c>
      <c r="CW122" s="59">
        <v>0</v>
      </c>
      <c r="CX122" s="59">
        <v>0</v>
      </c>
      <c r="CY122" s="59">
        <v>0</v>
      </c>
      <c r="CZ122" s="59">
        <v>0</v>
      </c>
      <c r="DA122" s="59">
        <v>0</v>
      </c>
      <c r="DB122" s="59">
        <v>0</v>
      </c>
      <c r="DC122" s="59">
        <v>0</v>
      </c>
      <c r="DD122" s="59">
        <v>0</v>
      </c>
      <c r="DE122" s="59">
        <v>0</v>
      </c>
      <c r="DF122" s="59">
        <v>0</v>
      </c>
    </row>
    <row r="123" spans="30:110" ht="24">
      <c r="AD123" s="54"/>
      <c r="BG123" s="54"/>
      <c r="CG123" s="54"/>
      <c r="CH123" s="60" t="s">
        <v>437</v>
      </c>
      <c r="CI123" s="59">
        <v>0</v>
      </c>
      <c r="CJ123" s="59">
        <v>0</v>
      </c>
      <c r="CK123" s="59">
        <v>0</v>
      </c>
      <c r="CL123" s="59">
        <v>0</v>
      </c>
      <c r="CM123" s="59">
        <v>0</v>
      </c>
      <c r="CN123" s="59">
        <v>0</v>
      </c>
      <c r="CO123" s="59">
        <v>0</v>
      </c>
      <c r="CP123" s="59">
        <v>0</v>
      </c>
      <c r="CQ123" s="59">
        <v>0</v>
      </c>
      <c r="CR123" s="59">
        <v>0</v>
      </c>
      <c r="CS123" s="59">
        <v>0</v>
      </c>
      <c r="CT123" s="59">
        <v>0</v>
      </c>
      <c r="CU123" s="59">
        <v>0</v>
      </c>
      <c r="CV123" s="59">
        <v>0</v>
      </c>
      <c r="CW123" s="59">
        <v>0</v>
      </c>
      <c r="CX123" s="59">
        <v>0</v>
      </c>
      <c r="CY123" s="59">
        <v>0</v>
      </c>
      <c r="CZ123" s="59">
        <v>0</v>
      </c>
      <c r="DA123" s="59">
        <v>0</v>
      </c>
      <c r="DB123" s="59">
        <v>0</v>
      </c>
      <c r="DC123" s="59">
        <v>0</v>
      </c>
      <c r="DD123" s="59">
        <v>0</v>
      </c>
      <c r="DE123" s="59">
        <v>0</v>
      </c>
      <c r="DF123" s="59">
        <v>0</v>
      </c>
    </row>
    <row r="124" spans="30:110" ht="15" customHeight="1">
      <c r="AD124" s="54"/>
      <c r="BG124" s="54"/>
      <c r="CG124" s="54"/>
      <c r="CH124" s="60" t="s">
        <v>438</v>
      </c>
      <c r="CI124" s="59">
        <v>0</v>
      </c>
      <c r="CJ124" s="59">
        <v>0</v>
      </c>
      <c r="CK124" s="59">
        <v>0</v>
      </c>
      <c r="CL124" s="59">
        <v>0</v>
      </c>
      <c r="CM124" s="59">
        <v>0</v>
      </c>
      <c r="CN124" s="59">
        <v>0</v>
      </c>
      <c r="CO124" s="59">
        <v>0</v>
      </c>
      <c r="CP124" s="59">
        <v>0</v>
      </c>
      <c r="CQ124" s="59">
        <v>0</v>
      </c>
      <c r="CR124" s="59">
        <v>0</v>
      </c>
      <c r="CS124" s="59">
        <v>0</v>
      </c>
      <c r="CT124" s="59">
        <v>0</v>
      </c>
      <c r="CU124" s="59">
        <v>0</v>
      </c>
      <c r="CV124" s="59">
        <v>0</v>
      </c>
      <c r="CW124" s="59">
        <v>0</v>
      </c>
      <c r="CX124" s="59">
        <v>0</v>
      </c>
      <c r="CY124" s="59">
        <v>0</v>
      </c>
      <c r="CZ124" s="59">
        <v>0</v>
      </c>
      <c r="DA124" s="59">
        <v>0</v>
      </c>
      <c r="DB124" s="59">
        <v>0</v>
      </c>
      <c r="DC124" s="59">
        <v>0</v>
      </c>
      <c r="DD124" s="59">
        <v>0</v>
      </c>
      <c r="DE124" s="59">
        <v>0</v>
      </c>
      <c r="DF124" s="59">
        <v>0</v>
      </c>
    </row>
    <row r="125" spans="30:110" ht="16.5"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60" t="s">
        <v>439</v>
      </c>
      <c r="CI125" s="59">
        <v>0</v>
      </c>
      <c r="CJ125" s="59">
        <v>0</v>
      </c>
      <c r="CK125" s="59">
        <v>0</v>
      </c>
      <c r="CL125" s="59">
        <v>0</v>
      </c>
      <c r="CM125" s="59">
        <v>0</v>
      </c>
      <c r="CN125" s="59">
        <v>0</v>
      </c>
      <c r="CO125" s="59">
        <v>0</v>
      </c>
      <c r="CP125" s="59">
        <v>0</v>
      </c>
      <c r="CQ125" s="59">
        <v>0</v>
      </c>
      <c r="CR125" s="59">
        <v>0</v>
      </c>
      <c r="CS125" s="59">
        <v>0</v>
      </c>
      <c r="CT125" s="59">
        <v>0</v>
      </c>
      <c r="CU125" s="59">
        <v>0</v>
      </c>
      <c r="CV125" s="59">
        <v>0</v>
      </c>
      <c r="CW125" s="59">
        <v>0</v>
      </c>
      <c r="CX125" s="59">
        <v>0</v>
      </c>
      <c r="CY125" s="59">
        <v>0</v>
      </c>
      <c r="CZ125" s="59">
        <v>0</v>
      </c>
      <c r="DA125" s="59">
        <v>0</v>
      </c>
      <c r="DB125" s="59">
        <v>0</v>
      </c>
      <c r="DC125" s="59">
        <v>0</v>
      </c>
      <c r="DD125" s="59">
        <v>0</v>
      </c>
      <c r="DE125" s="59">
        <v>0</v>
      </c>
      <c r="DF125" s="59">
        <v>0</v>
      </c>
    </row>
    <row r="126" spans="30:85" ht="16.5"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</row>
    <row r="127" spans="30:85" ht="16.5"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</row>
    <row r="128" spans="30:110" ht="16.5"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60" t="s">
        <v>440</v>
      </c>
      <c r="CI128" s="59">
        <v>0</v>
      </c>
      <c r="CJ128" s="59">
        <v>0</v>
      </c>
      <c r="CK128" s="59">
        <v>0</v>
      </c>
      <c r="CL128" s="59">
        <v>0</v>
      </c>
      <c r="CM128" s="59">
        <v>0</v>
      </c>
      <c r="CN128" s="59">
        <v>0</v>
      </c>
      <c r="CO128" s="59">
        <v>0</v>
      </c>
      <c r="CP128" s="59">
        <v>0</v>
      </c>
      <c r="CQ128" s="59">
        <v>0</v>
      </c>
      <c r="CR128" s="59">
        <v>0</v>
      </c>
      <c r="CS128" s="59">
        <v>0</v>
      </c>
      <c r="CT128" s="59">
        <v>0</v>
      </c>
      <c r="CU128" s="59">
        <v>0</v>
      </c>
      <c r="CV128" s="59">
        <v>0</v>
      </c>
      <c r="CW128" s="59">
        <v>0</v>
      </c>
      <c r="CX128" s="59">
        <v>0</v>
      </c>
      <c r="CY128" s="59">
        <v>0</v>
      </c>
      <c r="CZ128" s="59">
        <v>0</v>
      </c>
      <c r="DA128" s="59">
        <v>0</v>
      </c>
      <c r="DB128" s="59">
        <v>0</v>
      </c>
      <c r="DC128" s="59">
        <v>0</v>
      </c>
      <c r="DD128" s="59">
        <v>0</v>
      </c>
      <c r="DE128" s="59">
        <v>0</v>
      </c>
      <c r="DF128" s="59">
        <v>0</v>
      </c>
    </row>
    <row r="129" spans="30:85" ht="16.5"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</row>
    <row r="130" spans="30:110" ht="16.5"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60" t="s">
        <v>441</v>
      </c>
      <c r="CI130" s="59">
        <v>0</v>
      </c>
      <c r="CJ130" s="59">
        <v>0</v>
      </c>
      <c r="CK130" s="59">
        <v>0</v>
      </c>
      <c r="CL130" s="59">
        <v>0</v>
      </c>
      <c r="CM130" s="59">
        <v>0</v>
      </c>
      <c r="CN130" s="59">
        <v>0</v>
      </c>
      <c r="CO130" s="59">
        <v>0</v>
      </c>
      <c r="CP130" s="59">
        <v>0</v>
      </c>
      <c r="CQ130" s="59">
        <v>0</v>
      </c>
      <c r="CR130" s="59">
        <v>0</v>
      </c>
      <c r="CS130" s="59">
        <v>0</v>
      </c>
      <c r="CT130" s="59">
        <v>0</v>
      </c>
      <c r="CU130" s="59">
        <v>0</v>
      </c>
      <c r="CV130" s="59">
        <v>0</v>
      </c>
      <c r="CW130" s="59">
        <v>0</v>
      </c>
      <c r="CX130" s="59">
        <v>0</v>
      </c>
      <c r="CY130" s="59">
        <v>0</v>
      </c>
      <c r="CZ130" s="59">
        <v>0</v>
      </c>
      <c r="DA130" s="59">
        <v>0</v>
      </c>
      <c r="DB130" s="59">
        <v>0</v>
      </c>
      <c r="DC130" s="59">
        <v>0</v>
      </c>
      <c r="DD130" s="59">
        <v>0</v>
      </c>
      <c r="DE130" s="59">
        <v>0</v>
      </c>
      <c r="DF130" s="59">
        <v>0</v>
      </c>
    </row>
    <row r="131" spans="30:110" ht="16.5">
      <c r="AD131" s="54"/>
      <c r="BG131" s="54"/>
      <c r="CG131" s="54"/>
      <c r="CH131" s="60" t="s">
        <v>442</v>
      </c>
      <c r="CI131" s="59">
        <v>0</v>
      </c>
      <c r="CJ131" s="59">
        <v>0</v>
      </c>
      <c r="CK131" s="59">
        <v>0</v>
      </c>
      <c r="CL131" s="59">
        <v>0</v>
      </c>
      <c r="CM131" s="59">
        <v>0</v>
      </c>
      <c r="CN131" s="59">
        <v>0</v>
      </c>
      <c r="CO131" s="59">
        <v>0</v>
      </c>
      <c r="CP131" s="59">
        <v>0</v>
      </c>
      <c r="CQ131" s="59">
        <v>0</v>
      </c>
      <c r="CR131" s="59">
        <v>0</v>
      </c>
      <c r="CS131" s="59">
        <v>0</v>
      </c>
      <c r="CT131" s="59">
        <v>0</v>
      </c>
      <c r="CU131" s="59">
        <v>0</v>
      </c>
      <c r="CV131" s="59">
        <v>0</v>
      </c>
      <c r="CW131" s="59">
        <v>0</v>
      </c>
      <c r="CX131" s="59">
        <v>0</v>
      </c>
      <c r="CY131" s="59">
        <v>0</v>
      </c>
      <c r="CZ131" s="59">
        <v>0</v>
      </c>
      <c r="DA131" s="59">
        <v>0</v>
      </c>
      <c r="DB131" s="59">
        <v>0</v>
      </c>
      <c r="DC131" s="59">
        <v>0</v>
      </c>
      <c r="DD131" s="59">
        <v>0</v>
      </c>
      <c r="DE131" s="59">
        <v>0</v>
      </c>
      <c r="DF131" s="59">
        <v>0</v>
      </c>
    </row>
    <row r="132" spans="30:110" ht="24"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60" t="s">
        <v>443</v>
      </c>
      <c r="CI132" s="59">
        <v>0</v>
      </c>
      <c r="CJ132" s="59">
        <v>0</v>
      </c>
      <c r="CK132" s="59">
        <v>0</v>
      </c>
      <c r="CL132" s="59">
        <v>0</v>
      </c>
      <c r="CM132" s="59">
        <v>0</v>
      </c>
      <c r="CN132" s="59">
        <v>0</v>
      </c>
      <c r="CO132" s="59">
        <v>0</v>
      </c>
      <c r="CP132" s="59">
        <v>0</v>
      </c>
      <c r="CQ132" s="59">
        <v>0</v>
      </c>
      <c r="CR132" s="59">
        <v>0</v>
      </c>
      <c r="CS132" s="59">
        <v>0</v>
      </c>
      <c r="CT132" s="59">
        <v>0</v>
      </c>
      <c r="CU132" s="59">
        <v>0</v>
      </c>
      <c r="CV132" s="59">
        <v>0</v>
      </c>
      <c r="CW132" s="59">
        <v>0</v>
      </c>
      <c r="CX132" s="59">
        <v>0</v>
      </c>
      <c r="CY132" s="59">
        <v>0</v>
      </c>
      <c r="CZ132" s="59">
        <v>0</v>
      </c>
      <c r="DA132" s="59">
        <v>0</v>
      </c>
      <c r="DB132" s="59">
        <v>0</v>
      </c>
      <c r="DC132" s="59">
        <v>0</v>
      </c>
      <c r="DD132" s="59">
        <v>0</v>
      </c>
      <c r="DE132" s="59">
        <v>0</v>
      </c>
      <c r="DF132" s="59">
        <v>0</v>
      </c>
    </row>
    <row r="133" spans="30:85" ht="16.5"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</row>
    <row r="134" spans="30:110" ht="16.5"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</row>
    <row r="135" spans="30:110" ht="16.5"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</row>
    <row r="136" spans="30:110" ht="16.5"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</row>
    <row r="137" spans="30:110" ht="16.5"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</row>
    <row r="138" spans="30:110" ht="16.5"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</row>
    <row r="139" spans="30:110" ht="16.5"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</row>
    <row r="140" spans="30:110" ht="16.5"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</row>
    <row r="141" spans="30:110" ht="16.5"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</row>
    <row r="142" spans="30:110" ht="16.5"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</row>
    <row r="143" spans="30:110" ht="16.5"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</row>
    <row r="144" spans="30:110" ht="16.5"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</row>
    <row r="145" spans="30:110" ht="16.5"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</row>
    <row r="146" spans="30:110" ht="16.5"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</row>
    <row r="147" spans="30:110" ht="16.5"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</row>
    <row r="148" spans="30:110" ht="16.5"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</row>
    <row r="149" spans="30:110" ht="16.5"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</row>
    <row r="150" spans="30:110" ht="16.5"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</row>
    <row r="151" spans="30:110" ht="16.5"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</row>
    <row r="152" spans="30:110" ht="16.5"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</row>
    <row r="153" spans="30:110" ht="16.5"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</row>
    <row r="154" spans="30:110" ht="16.5"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</row>
    <row r="155" spans="30:110" ht="16.5"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</row>
    <row r="156" spans="30:110" ht="16.5"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</row>
    <row r="157" spans="30:110" ht="16.5"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</row>
    <row r="158" spans="30:110" ht="16.5"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</row>
    <row r="159" spans="30:110" ht="16.5"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</row>
    <row r="160" spans="30:110" ht="16.5"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</row>
    <row r="161" spans="30:110" ht="16.5"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</row>
    <row r="162" spans="30:110" ht="16.5"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</row>
    <row r="163" spans="30:110" ht="16.5"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</row>
    <row r="164" spans="30:110" ht="16.5"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</row>
    <row r="165" spans="30:110" ht="16.5"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</row>
    <row r="166" spans="30:110" ht="16.5"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</row>
    <row r="167" spans="30:110" ht="16.5"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</row>
    <row r="168" spans="30:110" ht="16.5"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</row>
    <row r="169" spans="30:110" ht="16.5"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</row>
    <row r="170" spans="30:110" ht="16.5"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</row>
    <row r="171" spans="30:110" ht="16.5"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</row>
    <row r="172" spans="30:110" ht="16.5"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</row>
    <row r="173" spans="30:110" ht="16.5"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E173" s="21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</row>
    <row r="174" spans="30:110" ht="16.5"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E174" s="21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</row>
    <row r="175" spans="30:110" ht="16.5"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E175" s="21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</row>
    <row r="176" spans="30:110" ht="16.5"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E176" s="21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</row>
    <row r="177" spans="30:110" ht="16.5"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E177" s="65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</row>
    <row r="178" spans="30:110" ht="16.5"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E178" s="21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</row>
    <row r="179" spans="30:110" ht="16.5"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E179" s="21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</row>
    <row r="180" spans="30:110" ht="16.5"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E180" s="21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</row>
    <row r="181" spans="30:110" ht="16.5"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E181" s="21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</row>
    <row r="182" spans="30:110" ht="16.5"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E182" s="21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</row>
    <row r="183" spans="30:110" ht="16.5"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E183" s="21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</row>
    <row r="184" spans="30:110" ht="16.5"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E184" s="21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</row>
    <row r="185" spans="30:110" ht="16.5"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E185" s="21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</row>
    <row r="186" spans="30:110" ht="16.5"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E186" s="21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</row>
    <row r="187" spans="30:110" ht="16.5"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E187" s="65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</row>
    <row r="188" spans="30:110" ht="16.5"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</row>
    <row r="189" spans="30:110" ht="16.5"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</row>
    <row r="190" spans="30:110" ht="16.5"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</row>
    <row r="191" spans="30:110" ht="16.5"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</row>
    <row r="192" spans="30:110" ht="16.5"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</row>
    <row r="193" spans="30:110" ht="16.5"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</row>
    <row r="194" spans="30:110" ht="16.5"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</row>
    <row r="195" spans="30:110" ht="16.5"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</row>
    <row r="196" spans="30:110" ht="16.5"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</row>
    <row r="197" spans="30:110" ht="16.5"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</row>
    <row r="198" spans="30:110" ht="16.5"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</row>
    <row r="199" spans="30:110" ht="16.5"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</row>
    <row r="200" spans="30:110" ht="16.5"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</row>
    <row r="201" spans="30:110" ht="16.5"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</row>
    <row r="202" spans="30:110" ht="16.5"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</row>
    <row r="203" spans="30:110" ht="16.5"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</row>
    <row r="204" spans="30:110" ht="16.5"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</row>
    <row r="205" spans="30:110" ht="16.5"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</row>
    <row r="206" spans="30:110" ht="16.5"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</row>
    <row r="207" spans="30:110" ht="16.5"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</row>
    <row r="208" spans="30:110" ht="16.5"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</row>
    <row r="209" spans="30:110" ht="16.5"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</row>
    <row r="210" spans="30:110" ht="16.5"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</row>
    <row r="211" spans="30:110" ht="16.5"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</row>
    <row r="212" spans="30:110" ht="16.5"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</row>
    <row r="213" spans="30:110" ht="16.5"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</row>
    <row r="214" spans="30:110" ht="16.5"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</row>
    <row r="215" spans="30:110" ht="16.5"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</row>
    <row r="216" spans="30:110" ht="16.5"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</row>
    <row r="217" spans="30:110" ht="16.5"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</row>
    <row r="218" spans="30:110" ht="16.5"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</row>
    <row r="219" spans="30:110" ht="16.5"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</row>
    <row r="220" spans="30:110" ht="16.5"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</row>
    <row r="221" spans="30:110" ht="16.5"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</row>
    <row r="222" spans="30:110" ht="16.5"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</row>
    <row r="223" spans="30:110" ht="16.5"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</row>
    <row r="224" spans="30:110" ht="16.5"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</row>
    <row r="225" spans="30:110" ht="16.5"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</row>
    <row r="226" spans="30:110" ht="16.5"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</row>
    <row r="227" spans="30:110" ht="16.5"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</row>
    <row r="228" spans="30:110" ht="16.5"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</row>
    <row r="229" spans="30:110" ht="16.5"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</row>
    <row r="230" spans="30:110" ht="16.5"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</row>
    <row r="231" spans="30:110" ht="16.5"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</row>
    <row r="232" spans="30:110" ht="16.5"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</row>
    <row r="233" spans="30:110" ht="16.5"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</row>
    <row r="234" spans="30:110" ht="16.5"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</row>
    <row r="235" spans="30:110" ht="16.5"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</row>
    <row r="236" spans="30:110" ht="16.5"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</row>
    <row r="237" spans="30:110" ht="16.5"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</row>
    <row r="238" spans="30:110" ht="16.5"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</row>
    <row r="239" spans="30:110" ht="16.5"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</row>
    <row r="240" spans="30:110" ht="16.5"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</row>
    <row r="241" spans="30:110" ht="16.5"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</row>
    <row r="242" spans="30:110" ht="16.5"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</row>
    <row r="243" spans="30:110" ht="16.5"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</row>
    <row r="244" spans="30:110" ht="16.5"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</row>
    <row r="245" spans="30:110" ht="16.5"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</row>
    <row r="246" spans="30:110" ht="16.5"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</row>
    <row r="247" spans="30:110" ht="16.5"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</row>
    <row r="248" spans="30:110" ht="16.5"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</row>
    <row r="249" spans="30:110" ht="16.5"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</row>
    <row r="250" spans="30:110" ht="16.5"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</row>
    <row r="251" spans="30:110" ht="16.5"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</row>
    <row r="252" spans="30:110" ht="16.5"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</row>
    <row r="253" spans="30:110" ht="16.5"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</row>
    <row r="254" spans="30:110" ht="16.5"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</row>
    <row r="255" spans="30:110" ht="16.5"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</row>
    <row r="256" spans="30:110" ht="16.5"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</row>
    <row r="257" spans="30:110" ht="16.5"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</row>
    <row r="258" spans="30:110" ht="16.5"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</row>
    <row r="259" spans="30:110" ht="16.5"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</row>
    <row r="260" spans="30:110" ht="16.5"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</row>
    <row r="261" spans="30:110" ht="16.5"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</row>
    <row r="262" spans="30:110" ht="16.5"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</row>
    <row r="263" spans="30:110" ht="16.5"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</row>
    <row r="264" spans="30:110" ht="16.5"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</row>
    <row r="265" spans="30:110" ht="16.5"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</row>
    <row r="266" spans="30:110" ht="16.5">
      <c r="AD266" s="54"/>
      <c r="BG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</row>
    <row r="267" spans="30:110" ht="16.5">
      <c r="AD267" s="54"/>
      <c r="BG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</row>
    <row r="268" spans="30:110" ht="16.5">
      <c r="AD268" s="54"/>
      <c r="BG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</row>
    <row r="269" spans="30:110" ht="16.5">
      <c r="AD269" s="54"/>
      <c r="BG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</row>
    <row r="270" spans="30:110" ht="16.5">
      <c r="AD270" s="54"/>
      <c r="BG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</row>
    <row r="271" spans="30:110" ht="16.5">
      <c r="AD271" s="54"/>
      <c r="BG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</row>
    <row r="272" spans="30:110" ht="16.5">
      <c r="AD272" s="54"/>
      <c r="BG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</row>
    <row r="273" spans="30:110" ht="16.5">
      <c r="AD273" s="54"/>
      <c r="BG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</row>
    <row r="274" spans="85:110" ht="16.5"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</row>
    <row r="275" spans="85:110" ht="16.5"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</row>
    <row r="276" spans="85:110" ht="16.5"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</row>
    <row r="277" spans="85:110" ht="16.5"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</row>
    <row r="278" spans="85:110" ht="16.5"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</row>
    <row r="279" spans="85:110" ht="16.5"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</row>
    <row r="280" spans="85:110" ht="16.5"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</row>
    <row r="281" spans="85:110" ht="16.5"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</row>
    <row r="282" spans="85:110" ht="16.5"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</row>
    <row r="283" spans="85:110" ht="16.5"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</row>
    <row r="284" spans="85:110" ht="16.5"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</row>
    <row r="285" spans="85:110" ht="16.5"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</row>
    <row r="286" spans="85:110" ht="16.5"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</row>
    <row r="287" spans="85:110" ht="16.5"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</row>
    <row r="288" spans="85:110" ht="16.5"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</row>
    <row r="289" spans="85:110" ht="16.5"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</row>
    <row r="290" spans="85:110" ht="16.5"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</row>
    <row r="291" spans="85:110" ht="16.5"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</row>
    <row r="292" spans="85:110" ht="16.5"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</row>
    <row r="293" spans="85:110" ht="16.5"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</row>
    <row r="294" spans="85:110" ht="16.5"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</row>
    <row r="295" spans="85:110" ht="16.5"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</row>
    <row r="296" spans="85:110" ht="16.5"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</row>
    <row r="297" spans="85:110" ht="16.5"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</row>
    <row r="298" spans="85:110" ht="16.5"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</row>
    <row r="299" spans="85:110" ht="16.5"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</row>
    <row r="300" spans="85:110" ht="16.5"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</row>
    <row r="301" spans="85:110" ht="16.5"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</row>
    <row r="302" spans="85:110" ht="16.5"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</row>
    <row r="303" spans="85:110" ht="16.5"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</row>
    <row r="304" spans="85:110" ht="16.5"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</row>
    <row r="305" spans="85:110" ht="16.5"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</row>
    <row r="306" spans="85:110" ht="16.5"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</row>
    <row r="307" spans="85:110" ht="16.5"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</row>
    <row r="308" spans="85:110" ht="16.5"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</row>
    <row r="309" spans="85:110" ht="16.5"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</row>
    <row r="310" spans="85:110" ht="16.5"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</row>
    <row r="311" spans="85:110" ht="16.5"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</row>
    <row r="312" spans="85:110" ht="16.5"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</row>
    <row r="313" spans="85:110" ht="16.5"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</row>
    <row r="314" spans="85:110" ht="16.5"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</row>
    <row r="315" spans="85:110" ht="16.5"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</row>
    <row r="316" spans="85:110" ht="16.5"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</row>
    <row r="317" spans="85:110" ht="16.5"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</row>
    <row r="318" spans="85:110" ht="16.5"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</row>
    <row r="319" spans="85:110" ht="16.5"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</row>
    <row r="320" spans="85:110" ht="16.5"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</row>
    <row r="321" spans="85:110" ht="16.5"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</row>
    <row r="322" spans="85:110" ht="16.5"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</row>
    <row r="323" spans="85:110" ht="16.5"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</row>
    <row r="324" spans="85:110" ht="16.5"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</row>
    <row r="325" spans="85:110" ht="16.5"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</row>
    <row r="326" spans="85:110" ht="16.5"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</row>
    <row r="327" spans="85:110" ht="16.5"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</row>
    <row r="328" spans="85:110" ht="16.5"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</row>
    <row r="329" spans="85:110" ht="16.5"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</row>
    <row r="330" spans="85:110" ht="16.5"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</row>
    <row r="331" spans="85:110" ht="16.5"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</row>
    <row r="332" spans="85:110" ht="16.5"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</row>
    <row r="333" spans="85:110" ht="16.5"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</row>
    <row r="334" spans="85:110" ht="16.5"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</row>
    <row r="335" spans="85:110" ht="16.5"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</row>
    <row r="336" spans="85:110" ht="16.5"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</row>
    <row r="337" spans="85:110" ht="16.5"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</row>
    <row r="338" spans="85:110" ht="16.5"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</row>
    <row r="339" spans="85:110" ht="16.5"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</row>
    <row r="340" spans="85:110" ht="16.5"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</row>
    <row r="341" spans="85:110" ht="16.5"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</row>
    <row r="342" spans="85:110" ht="16.5"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</row>
    <row r="343" spans="85:110" ht="16.5"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</row>
    <row r="344" spans="85:110" ht="16.5"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</row>
    <row r="345" spans="85:110" ht="16.5"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</row>
    <row r="346" spans="85:110" ht="16.5"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</row>
    <row r="347" spans="85:110" ht="16.5"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</row>
    <row r="348" spans="85:110" ht="16.5"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</row>
    <row r="349" spans="85:110" ht="16.5"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</row>
    <row r="350" spans="85:110" ht="16.5"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</row>
    <row r="351" spans="85:110" ht="16.5"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</row>
    <row r="352" spans="85:110" ht="16.5"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</row>
    <row r="353" spans="85:110" ht="16.5"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</row>
    <row r="354" spans="85:110" ht="16.5"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</row>
    <row r="355" spans="85:110" ht="16.5"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</row>
    <row r="356" spans="85:110" ht="16.5"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</row>
    <row r="357" spans="85:110" ht="16.5"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</row>
    <row r="358" spans="85:110" ht="16.5"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</row>
    <row r="359" spans="85:110" ht="16.5"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</row>
    <row r="360" spans="85:110" ht="16.5"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</row>
    <row r="361" spans="85:110" ht="16.5"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</row>
    <row r="362" spans="85:110" ht="16.5"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</row>
    <row r="363" spans="85:110" ht="16.5"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</row>
    <row r="364" spans="85:110" ht="16.5"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</row>
    <row r="365" spans="85:110" ht="16.5"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</row>
    <row r="366" spans="85:110" ht="16.5"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</row>
  </sheetData>
  <printOptions/>
  <pageMargins left="0.5905511811023623" right="0.5905511811023623" top="0.3937007874015748" bottom="0.5905511811023623" header="0" footer="0"/>
  <pageSetup fitToHeight="3" fitToWidth="2" horizontalDpi="600" verticalDpi="600" orientation="landscape" pageOrder="overThenDown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421875" defaultRowHeight="12.75"/>
  <cols>
    <col min="1" max="1" width="3.7109375" style="2" customWidth="1"/>
    <col min="2" max="2" width="28.7109375" style="2" customWidth="1"/>
    <col min="3" max="3" width="0.85546875" style="3" customWidth="1"/>
    <col min="4" max="14" width="12.57421875" style="4" customWidth="1"/>
    <col min="15" max="15" width="28.7109375" style="2" customWidth="1"/>
    <col min="16" max="16" width="0.85546875" style="3" customWidth="1"/>
    <col min="17" max="27" width="12.57421875" style="4" customWidth="1"/>
    <col min="28" max="16384" width="11.421875" style="2" customWidth="1"/>
  </cols>
  <sheetData>
    <row r="1" ht="16.5">
      <c r="A1" s="1"/>
    </row>
    <row r="3" spans="2:16" ht="25.5">
      <c r="B3" s="5" t="s">
        <v>107</v>
      </c>
      <c r="C3" s="6"/>
      <c r="O3" s="5" t="s">
        <v>107</v>
      </c>
      <c r="P3" s="6"/>
    </row>
    <row r="4" spans="2:16" ht="20.25">
      <c r="B4" s="7" t="s">
        <v>304</v>
      </c>
      <c r="C4" s="6"/>
      <c r="O4" s="7" t="s">
        <v>304</v>
      </c>
      <c r="P4" s="6"/>
    </row>
    <row r="5" spans="4:27" s="8" customFormat="1" ht="4.5" customHeight="1">
      <c r="D5" s="9"/>
      <c r="E5" s="9"/>
      <c r="F5" s="9"/>
      <c r="G5" s="9"/>
      <c r="H5" s="9"/>
      <c r="I5" s="9"/>
      <c r="J5" s="9"/>
      <c r="K5" s="9"/>
      <c r="L5" s="9"/>
      <c r="M5" s="9"/>
      <c r="N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2:27" ht="16.5">
      <c r="B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/>
      <c r="Q6" s="12"/>
      <c r="R6" s="12"/>
      <c r="S6" s="12"/>
      <c r="T6" s="12"/>
      <c r="U6" s="12"/>
      <c r="V6" s="13" t="s">
        <v>108</v>
      </c>
      <c r="W6" s="12"/>
      <c r="X6" s="12"/>
      <c r="Y6" s="12"/>
      <c r="Z6" s="12"/>
      <c r="AA6" s="12"/>
    </row>
    <row r="7" spans="2:27" ht="16.5" customHeight="1">
      <c r="B7" s="14"/>
      <c r="C7" s="15"/>
      <c r="D7" s="13"/>
      <c r="E7" s="13" t="s">
        <v>109</v>
      </c>
      <c r="F7" s="13"/>
      <c r="G7" s="13" t="s">
        <v>110</v>
      </c>
      <c r="H7" s="13" t="s">
        <v>111</v>
      </c>
      <c r="I7" s="13" t="s">
        <v>109</v>
      </c>
      <c r="J7" s="13" t="s">
        <v>112</v>
      </c>
      <c r="K7" s="13" t="s">
        <v>113</v>
      </c>
      <c r="L7" s="13" t="s">
        <v>112</v>
      </c>
      <c r="M7" s="13" t="s">
        <v>114</v>
      </c>
      <c r="N7" s="13" t="s">
        <v>115</v>
      </c>
      <c r="O7" s="14"/>
      <c r="P7" s="15"/>
      <c r="Q7" s="13"/>
      <c r="R7" s="13"/>
      <c r="S7" s="13"/>
      <c r="T7" s="13"/>
      <c r="U7" s="13"/>
      <c r="V7" s="13" t="s">
        <v>5</v>
      </c>
      <c r="W7" s="13"/>
      <c r="X7" s="13" t="s">
        <v>116</v>
      </c>
      <c r="Y7" s="13" t="s">
        <v>3</v>
      </c>
      <c r="Z7" s="13"/>
      <c r="AA7" s="13"/>
    </row>
    <row r="8" spans="2:27" ht="16.5" customHeight="1">
      <c r="B8" s="14" t="s">
        <v>7</v>
      </c>
      <c r="C8" s="15"/>
      <c r="D8" s="13" t="s">
        <v>117</v>
      </c>
      <c r="E8" s="13" t="s">
        <v>118</v>
      </c>
      <c r="F8" s="13"/>
      <c r="G8" s="13" t="s">
        <v>119</v>
      </c>
      <c r="H8" s="13" t="s">
        <v>120</v>
      </c>
      <c r="I8" s="13" t="s">
        <v>5</v>
      </c>
      <c r="J8" s="13" t="s">
        <v>121</v>
      </c>
      <c r="K8" s="13" t="s">
        <v>122</v>
      </c>
      <c r="L8" s="13" t="s">
        <v>123</v>
      </c>
      <c r="M8" s="13" t="s">
        <v>124</v>
      </c>
      <c r="N8" s="13" t="s">
        <v>125</v>
      </c>
      <c r="O8" s="14" t="s">
        <v>7</v>
      </c>
      <c r="P8" s="15"/>
      <c r="Q8" s="13" t="s">
        <v>109</v>
      </c>
      <c r="R8" s="13"/>
      <c r="S8" s="13" t="s">
        <v>118</v>
      </c>
      <c r="T8" s="13"/>
      <c r="U8" s="13"/>
      <c r="V8" s="13" t="s">
        <v>16</v>
      </c>
      <c r="W8" s="13"/>
      <c r="X8" s="13" t="s">
        <v>126</v>
      </c>
      <c r="Y8" s="13" t="s">
        <v>8</v>
      </c>
      <c r="Z8" s="13" t="s">
        <v>19</v>
      </c>
      <c r="AA8" s="13" t="s">
        <v>127</v>
      </c>
    </row>
    <row r="9" spans="2:27" ht="16.5" customHeight="1">
      <c r="B9" s="14"/>
      <c r="C9" s="15"/>
      <c r="D9" s="13" t="s">
        <v>128</v>
      </c>
      <c r="E9" s="13" t="s">
        <v>129</v>
      </c>
      <c r="F9" s="13" t="s">
        <v>130</v>
      </c>
      <c r="G9" s="13" t="s">
        <v>131</v>
      </c>
      <c r="H9" s="13" t="s">
        <v>132</v>
      </c>
      <c r="I9" s="13" t="s">
        <v>133</v>
      </c>
      <c r="J9" s="13" t="s">
        <v>134</v>
      </c>
      <c r="K9" s="13" t="s">
        <v>135</v>
      </c>
      <c r="L9" s="13" t="s">
        <v>136</v>
      </c>
      <c r="M9" s="13" t="s">
        <v>137</v>
      </c>
      <c r="N9" s="13" t="s">
        <v>138</v>
      </c>
      <c r="O9" s="14"/>
      <c r="P9" s="15"/>
      <c r="Q9" s="13" t="s">
        <v>139</v>
      </c>
      <c r="R9" s="13" t="s">
        <v>139</v>
      </c>
      <c r="S9" s="13" t="s">
        <v>140</v>
      </c>
      <c r="T9" s="13" t="s">
        <v>141</v>
      </c>
      <c r="U9" s="13" t="s">
        <v>142</v>
      </c>
      <c r="V9" s="13" t="s">
        <v>34</v>
      </c>
      <c r="W9" s="13" t="s">
        <v>143</v>
      </c>
      <c r="X9" s="13" t="s">
        <v>144</v>
      </c>
      <c r="Y9" s="13" t="s">
        <v>23</v>
      </c>
      <c r="Z9" s="13" t="s">
        <v>145</v>
      </c>
      <c r="AA9" s="13" t="s">
        <v>146</v>
      </c>
    </row>
    <row r="10" spans="3:27" s="16" customFormat="1" ht="16.5" customHeight="1"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8"/>
      <c r="Q10" s="4"/>
      <c r="R10" s="4"/>
      <c r="S10" s="4"/>
      <c r="T10" s="4"/>
      <c r="U10" s="4"/>
      <c r="V10" s="4"/>
      <c r="W10" s="4"/>
      <c r="X10" s="4"/>
      <c r="Y10" s="17"/>
      <c r="Z10" s="17"/>
      <c r="AA10" s="4"/>
    </row>
    <row r="11" spans="2:27" ht="16.5" customHeight="1">
      <c r="B11" s="18" t="s">
        <v>298</v>
      </c>
      <c r="C11" s="19"/>
      <c r="D11" s="20">
        <v>17496965.79722</v>
      </c>
      <c r="E11" s="20">
        <v>13448248.58392</v>
      </c>
      <c r="F11" s="20">
        <v>13141656.139499998</v>
      </c>
      <c r="G11" s="20">
        <v>306592.44442</v>
      </c>
      <c r="H11" s="20">
        <v>0</v>
      </c>
      <c r="I11" s="20">
        <v>3567328.3475699998</v>
      </c>
      <c r="J11" s="20">
        <v>871552.00553</v>
      </c>
      <c r="K11" s="20">
        <v>1788101.59908</v>
      </c>
      <c r="L11" s="20">
        <v>238529.94742</v>
      </c>
      <c r="M11" s="20">
        <v>36869.545600000005</v>
      </c>
      <c r="N11" s="20">
        <v>632275.24994</v>
      </c>
      <c r="O11" s="18" t="s">
        <v>298</v>
      </c>
      <c r="P11" s="19"/>
      <c r="Q11" s="20">
        <v>481388.86572999996</v>
      </c>
      <c r="R11" s="20">
        <v>469728.44957</v>
      </c>
      <c r="S11" s="20">
        <v>3249.3817400000003</v>
      </c>
      <c r="T11" s="20">
        <v>6149.5661</v>
      </c>
      <c r="U11" s="20">
        <v>2261.46832</v>
      </c>
      <c r="V11" s="20">
        <v>468852.20012999995</v>
      </c>
      <c r="W11" s="20">
        <v>394554.26433999994</v>
      </c>
      <c r="X11" s="20">
        <v>44738.023870000005</v>
      </c>
      <c r="Y11" s="20">
        <v>0</v>
      </c>
      <c r="Z11" s="20">
        <v>177859.20937</v>
      </c>
      <c r="AA11" s="20">
        <v>18582969.49493</v>
      </c>
    </row>
    <row r="12" spans="2:27" ht="16.5" customHeight="1">
      <c r="B12" s="21" t="s">
        <v>42</v>
      </c>
      <c r="C12" s="19"/>
      <c r="D12" s="4">
        <v>460823.36201</v>
      </c>
      <c r="E12" s="4">
        <v>109961.89443</v>
      </c>
      <c r="F12" s="4">
        <v>21.023709999999998</v>
      </c>
      <c r="G12" s="4">
        <v>109940.87071999999</v>
      </c>
      <c r="H12" s="4">
        <v>0</v>
      </c>
      <c r="I12" s="4">
        <v>157602.07166</v>
      </c>
      <c r="J12" s="4">
        <v>38670.31365</v>
      </c>
      <c r="K12" s="4">
        <v>62744.3</v>
      </c>
      <c r="L12" s="4">
        <v>1880.6811</v>
      </c>
      <c r="M12" s="4">
        <v>0</v>
      </c>
      <c r="N12" s="4">
        <v>54306.77690999999</v>
      </c>
      <c r="O12" s="21" t="s">
        <v>42</v>
      </c>
      <c r="P12" s="19"/>
      <c r="Q12" s="4">
        <v>193259.39592</v>
      </c>
      <c r="R12" s="4">
        <v>190010.01418</v>
      </c>
      <c r="S12" s="4">
        <v>3249.3817400000003</v>
      </c>
      <c r="T12" s="4">
        <v>0</v>
      </c>
      <c r="U12" s="4">
        <v>0</v>
      </c>
      <c r="V12" s="4">
        <v>156.68223</v>
      </c>
      <c r="W12" s="4">
        <v>23432.115100000003</v>
      </c>
      <c r="X12" s="4">
        <v>6667.03174</v>
      </c>
      <c r="Y12" s="4">
        <v>0</v>
      </c>
      <c r="Z12" s="4">
        <v>4806.522980000001</v>
      </c>
      <c r="AA12" s="4">
        <v>495885.71406</v>
      </c>
    </row>
    <row r="13" spans="2:27" ht="16.5" customHeight="1">
      <c r="B13" s="22" t="s">
        <v>43</v>
      </c>
      <c r="C13" s="19"/>
      <c r="D13" s="23">
        <v>17036142.43521</v>
      </c>
      <c r="E13" s="23">
        <v>13338286.68949</v>
      </c>
      <c r="F13" s="23">
        <v>13141635.115789998</v>
      </c>
      <c r="G13" s="23">
        <v>196651.5737</v>
      </c>
      <c r="H13" s="23">
        <v>0</v>
      </c>
      <c r="I13" s="23">
        <v>3409726.27591</v>
      </c>
      <c r="J13" s="23">
        <v>832881.6918799999</v>
      </c>
      <c r="K13" s="23">
        <v>1725357.29908</v>
      </c>
      <c r="L13" s="23">
        <v>236649.26632000002</v>
      </c>
      <c r="M13" s="23">
        <v>36869.545600000005</v>
      </c>
      <c r="N13" s="23">
        <v>577968.47303</v>
      </c>
      <c r="O13" s="22" t="s">
        <v>43</v>
      </c>
      <c r="P13" s="19"/>
      <c r="Q13" s="23">
        <v>288129.46981</v>
      </c>
      <c r="R13" s="23">
        <v>279718.43539</v>
      </c>
      <c r="S13" s="23">
        <v>0</v>
      </c>
      <c r="T13" s="23">
        <v>6149.5661</v>
      </c>
      <c r="U13" s="23">
        <v>2261.46832</v>
      </c>
      <c r="V13" s="23">
        <v>468695.5179</v>
      </c>
      <c r="W13" s="23">
        <v>371122.14923999994</v>
      </c>
      <c r="X13" s="23">
        <v>38070.992130000006</v>
      </c>
      <c r="Y13" s="23">
        <v>0</v>
      </c>
      <c r="Z13" s="23">
        <v>173052.68639</v>
      </c>
      <c r="AA13" s="23">
        <v>18087083.780869998</v>
      </c>
    </row>
    <row r="14" spans="2:16" ht="16.5" customHeight="1">
      <c r="B14" s="21"/>
      <c r="C14" s="19"/>
      <c r="O14" s="21"/>
      <c r="P14" s="19"/>
    </row>
    <row r="15" spans="2:27" ht="16.5" customHeight="1">
      <c r="B15" s="18" t="s">
        <v>26</v>
      </c>
      <c r="C15" s="19"/>
      <c r="D15" s="20">
        <v>140586391.87767</v>
      </c>
      <c r="E15" s="20">
        <v>103524151.96051998</v>
      </c>
      <c r="F15" s="20">
        <v>82347496.53854</v>
      </c>
      <c r="G15" s="20">
        <v>21156261.717370003</v>
      </c>
      <c r="H15" s="20">
        <v>20393.70461</v>
      </c>
      <c r="I15" s="20">
        <v>25580948.401440002</v>
      </c>
      <c r="J15" s="20">
        <v>15931160.730889998</v>
      </c>
      <c r="K15" s="20">
        <v>4170337.1075600004</v>
      </c>
      <c r="L15" s="20">
        <v>1439414.5078400008</v>
      </c>
      <c r="M15" s="20">
        <v>3313565.6223199996</v>
      </c>
      <c r="N15" s="20">
        <v>726470.4328300003</v>
      </c>
      <c r="O15" s="18" t="s">
        <v>26</v>
      </c>
      <c r="P15" s="19"/>
      <c r="Q15" s="20">
        <v>11481291.515709998</v>
      </c>
      <c r="R15" s="20">
        <v>2575079.7758599995</v>
      </c>
      <c r="S15" s="20">
        <v>7285727.30982</v>
      </c>
      <c r="T15" s="20">
        <v>1107526.9094800001</v>
      </c>
      <c r="U15" s="20">
        <v>512957.52055</v>
      </c>
      <c r="V15" s="20">
        <v>2441391.2053499995</v>
      </c>
      <c r="W15" s="20">
        <v>6584779.534870001</v>
      </c>
      <c r="X15" s="20">
        <v>6691542.25518</v>
      </c>
      <c r="Y15" s="20">
        <v>210090.30193000002</v>
      </c>
      <c r="Z15" s="20">
        <v>6473836.278739999</v>
      </c>
      <c r="AA15" s="20">
        <v>162988031.45374003</v>
      </c>
    </row>
    <row r="16" spans="2:27" ht="16.5" customHeight="1">
      <c r="B16" s="21" t="s">
        <v>305</v>
      </c>
      <c r="C16" s="19"/>
      <c r="D16" s="4">
        <v>2303120.61107</v>
      </c>
      <c r="E16" s="4">
        <v>1489233.38557</v>
      </c>
      <c r="F16" s="4">
        <v>0</v>
      </c>
      <c r="G16" s="4">
        <v>1489233.38557</v>
      </c>
      <c r="H16" s="4">
        <v>0</v>
      </c>
      <c r="I16" s="4">
        <v>604097.86755</v>
      </c>
      <c r="J16" s="4">
        <v>559174.18723</v>
      </c>
      <c r="K16" s="4">
        <v>29657.048810000004</v>
      </c>
      <c r="L16" s="4">
        <v>0</v>
      </c>
      <c r="M16" s="4">
        <v>0</v>
      </c>
      <c r="N16" s="4">
        <v>15266.63151</v>
      </c>
      <c r="O16" s="21" t="s">
        <v>305</v>
      </c>
      <c r="P16" s="19"/>
      <c r="Q16" s="4">
        <v>209789.35795</v>
      </c>
      <c r="R16" s="4">
        <v>139851.54843</v>
      </c>
      <c r="S16" s="4">
        <v>69937.80952</v>
      </c>
      <c r="T16" s="4">
        <v>0</v>
      </c>
      <c r="U16" s="4">
        <v>0</v>
      </c>
      <c r="V16" s="4">
        <v>25436.488810000003</v>
      </c>
      <c r="W16" s="4">
        <v>161345.18850999998</v>
      </c>
      <c r="X16" s="4">
        <v>92480.82656</v>
      </c>
      <c r="Y16" s="4">
        <v>0</v>
      </c>
      <c r="Z16" s="4">
        <v>212095.56482000003</v>
      </c>
      <c r="AA16" s="4">
        <v>2794478.67977</v>
      </c>
    </row>
    <row r="17" spans="2:27" ht="16.5" customHeight="1">
      <c r="B17" s="22" t="s">
        <v>44</v>
      </c>
      <c r="C17" s="19"/>
      <c r="D17" s="23">
        <v>600761.07872</v>
      </c>
      <c r="E17" s="23">
        <v>139202.51458000002</v>
      </c>
      <c r="F17" s="23">
        <v>8942.460860000001</v>
      </c>
      <c r="G17" s="23">
        <v>130260.05372</v>
      </c>
      <c r="H17" s="23">
        <v>0</v>
      </c>
      <c r="I17" s="23">
        <v>325463.31376</v>
      </c>
      <c r="J17" s="23">
        <v>277066.29029</v>
      </c>
      <c r="K17" s="23">
        <v>25668.12416</v>
      </c>
      <c r="L17" s="23">
        <v>52.00501</v>
      </c>
      <c r="M17" s="23">
        <v>0</v>
      </c>
      <c r="N17" s="23">
        <v>22676.8943</v>
      </c>
      <c r="O17" s="22" t="s">
        <v>44</v>
      </c>
      <c r="P17" s="19"/>
      <c r="Q17" s="23">
        <v>136095.25038</v>
      </c>
      <c r="R17" s="23">
        <v>28532.13222</v>
      </c>
      <c r="S17" s="23">
        <v>107563.11816</v>
      </c>
      <c r="T17" s="23">
        <v>0</v>
      </c>
      <c r="U17" s="23">
        <v>0</v>
      </c>
      <c r="V17" s="23">
        <v>5237.93188</v>
      </c>
      <c r="W17" s="23">
        <v>56739.174349999994</v>
      </c>
      <c r="X17" s="23">
        <v>260.44456</v>
      </c>
      <c r="Y17" s="23">
        <v>0</v>
      </c>
      <c r="Z17" s="23">
        <v>31280.67725</v>
      </c>
      <c r="AA17" s="23">
        <v>694279.30676</v>
      </c>
    </row>
    <row r="18" spans="2:27" ht="16.5" customHeight="1">
      <c r="B18" s="21" t="s">
        <v>306</v>
      </c>
      <c r="C18" s="19"/>
      <c r="D18" s="47" t="s">
        <v>301</v>
      </c>
      <c r="E18" s="47" t="s">
        <v>301</v>
      </c>
      <c r="F18" s="47" t="s">
        <v>301</v>
      </c>
      <c r="G18" s="47" t="s">
        <v>301</v>
      </c>
      <c r="H18" s="47" t="s">
        <v>301</v>
      </c>
      <c r="I18" s="47" t="s">
        <v>301</v>
      </c>
      <c r="J18" s="47" t="s">
        <v>301</v>
      </c>
      <c r="K18" s="47" t="s">
        <v>301</v>
      </c>
      <c r="L18" s="47" t="s">
        <v>301</v>
      </c>
      <c r="M18" s="47" t="s">
        <v>301</v>
      </c>
      <c r="N18" s="47" t="s">
        <v>301</v>
      </c>
      <c r="O18" s="21" t="s">
        <v>306</v>
      </c>
      <c r="P18" s="19"/>
      <c r="Q18" s="47" t="s">
        <v>301</v>
      </c>
      <c r="R18" s="47" t="s">
        <v>301</v>
      </c>
      <c r="S18" s="47" t="s">
        <v>301</v>
      </c>
      <c r="T18" s="47" t="s">
        <v>301</v>
      </c>
      <c r="U18" s="47" t="s">
        <v>301</v>
      </c>
      <c r="V18" s="47" t="s">
        <v>301</v>
      </c>
      <c r="W18" s="47" t="s">
        <v>301</v>
      </c>
      <c r="X18" s="47" t="s">
        <v>301</v>
      </c>
      <c r="Y18" s="47" t="s">
        <v>301</v>
      </c>
      <c r="Z18" s="47" t="s">
        <v>301</v>
      </c>
      <c r="AA18" s="47" t="s">
        <v>301</v>
      </c>
    </row>
    <row r="19" spans="2:27" ht="16.5" customHeight="1">
      <c r="B19" s="22" t="s">
        <v>307</v>
      </c>
      <c r="C19" s="19"/>
      <c r="D19" s="23">
        <v>1965807.69317</v>
      </c>
      <c r="E19" s="23">
        <v>1013536.37988</v>
      </c>
      <c r="F19" s="23">
        <v>772538.5609200001</v>
      </c>
      <c r="G19" s="23">
        <v>240997.81895999998</v>
      </c>
      <c r="H19" s="23">
        <v>0</v>
      </c>
      <c r="I19" s="23">
        <v>584709.18166</v>
      </c>
      <c r="J19" s="23">
        <v>265316.21555</v>
      </c>
      <c r="K19" s="23">
        <v>105743.89291000001</v>
      </c>
      <c r="L19" s="23">
        <v>67070.09534</v>
      </c>
      <c r="M19" s="23">
        <v>26149.35165</v>
      </c>
      <c r="N19" s="23">
        <v>120429.62621</v>
      </c>
      <c r="O19" s="22" t="s">
        <v>307</v>
      </c>
      <c r="P19" s="19"/>
      <c r="Q19" s="23">
        <v>367562.13163</v>
      </c>
      <c r="R19" s="23">
        <v>42626.58627</v>
      </c>
      <c r="S19" s="23">
        <v>306154.86417</v>
      </c>
      <c r="T19" s="23">
        <v>10582.13272</v>
      </c>
      <c r="U19" s="23">
        <v>8198.548470000002</v>
      </c>
      <c r="V19" s="23">
        <v>50846.075990000005</v>
      </c>
      <c r="W19" s="23">
        <v>166707.76931</v>
      </c>
      <c r="X19" s="23">
        <v>270043.14908</v>
      </c>
      <c r="Y19" s="23">
        <v>0</v>
      </c>
      <c r="Z19" s="23">
        <v>159951.83108</v>
      </c>
      <c r="AA19" s="23">
        <v>2613356.5186300003</v>
      </c>
    </row>
    <row r="20" spans="2:27" ht="16.5" customHeight="1">
      <c r="B20" s="21" t="s">
        <v>45</v>
      </c>
      <c r="C20" s="19"/>
      <c r="D20" s="4">
        <v>749998.49759</v>
      </c>
      <c r="E20" s="4">
        <v>218879.07589</v>
      </c>
      <c r="F20" s="4">
        <v>90757.93097</v>
      </c>
      <c r="G20" s="4">
        <v>128121.14492000002</v>
      </c>
      <c r="H20" s="4">
        <v>0</v>
      </c>
      <c r="I20" s="4">
        <v>389958.71435</v>
      </c>
      <c r="J20" s="4">
        <v>275289.95814000006</v>
      </c>
      <c r="K20" s="4">
        <v>80822.35054</v>
      </c>
      <c r="L20" s="4">
        <v>22674.65659</v>
      </c>
      <c r="M20" s="4">
        <v>7352.31548</v>
      </c>
      <c r="N20" s="4">
        <v>3819.4336000000003</v>
      </c>
      <c r="O20" s="21" t="s">
        <v>45</v>
      </c>
      <c r="P20" s="19"/>
      <c r="Q20" s="4">
        <v>141160.70735</v>
      </c>
      <c r="R20" s="4">
        <v>223.94078</v>
      </c>
      <c r="S20" s="4">
        <v>140936.76657</v>
      </c>
      <c r="T20" s="4">
        <v>0</v>
      </c>
      <c r="U20" s="4">
        <v>0</v>
      </c>
      <c r="V20" s="4">
        <v>22958.00743</v>
      </c>
      <c r="W20" s="4">
        <v>186565.12898</v>
      </c>
      <c r="X20" s="4">
        <v>581317.0412800001</v>
      </c>
      <c r="Y20" s="4">
        <v>0</v>
      </c>
      <c r="Z20" s="4">
        <v>69707.61940000001</v>
      </c>
      <c r="AA20" s="4">
        <v>1610546.2946799998</v>
      </c>
    </row>
    <row r="21" spans="2:27" ht="16.5" customHeight="1">
      <c r="B21" s="22" t="s">
        <v>46</v>
      </c>
      <c r="C21" s="19"/>
      <c r="D21" s="23">
        <v>1903659.34013</v>
      </c>
      <c r="E21" s="23">
        <v>1849334.76552</v>
      </c>
      <c r="F21" s="23">
        <v>1849334.76552</v>
      </c>
      <c r="G21" s="23">
        <v>0</v>
      </c>
      <c r="H21" s="23">
        <v>0</v>
      </c>
      <c r="I21" s="23">
        <v>7207.265780000001</v>
      </c>
      <c r="J21" s="23">
        <v>7207.265780000001</v>
      </c>
      <c r="K21" s="23">
        <v>0</v>
      </c>
      <c r="L21" s="23">
        <v>0</v>
      </c>
      <c r="M21" s="23">
        <v>0</v>
      </c>
      <c r="N21" s="23">
        <v>0</v>
      </c>
      <c r="O21" s="22" t="s">
        <v>46</v>
      </c>
      <c r="P21" s="19"/>
      <c r="Q21" s="23">
        <v>47117.30883</v>
      </c>
      <c r="R21" s="23">
        <v>0</v>
      </c>
      <c r="S21" s="23">
        <v>0</v>
      </c>
      <c r="T21" s="23">
        <v>36986.35916000001</v>
      </c>
      <c r="U21" s="23">
        <v>10130.94967</v>
      </c>
      <c r="V21" s="23">
        <v>511.38421999999997</v>
      </c>
      <c r="W21" s="23">
        <v>6080.80241</v>
      </c>
      <c r="X21" s="23">
        <v>0</v>
      </c>
      <c r="Y21" s="23">
        <v>0</v>
      </c>
      <c r="Z21" s="23">
        <v>969.5720200000001</v>
      </c>
      <c r="AA21" s="23">
        <v>1911221.09878</v>
      </c>
    </row>
    <row r="22" spans="2:27" ht="16.5" customHeight="1">
      <c r="B22" s="21" t="s">
        <v>47</v>
      </c>
      <c r="C22" s="19"/>
      <c r="D22" s="4">
        <v>29166.867059999997</v>
      </c>
      <c r="E22" s="4">
        <v>22291.34652</v>
      </c>
      <c r="F22" s="4">
        <v>22291.34652</v>
      </c>
      <c r="G22" s="4">
        <v>0</v>
      </c>
      <c r="H22" s="4">
        <v>0</v>
      </c>
      <c r="I22" s="4">
        <v>6875.52054</v>
      </c>
      <c r="J22" s="4">
        <v>710</v>
      </c>
      <c r="K22" s="4">
        <v>1893.94992</v>
      </c>
      <c r="L22" s="4">
        <v>0</v>
      </c>
      <c r="M22" s="4">
        <v>664.43317</v>
      </c>
      <c r="N22" s="4">
        <v>3607.13745</v>
      </c>
      <c r="O22" s="21" t="s">
        <v>47</v>
      </c>
      <c r="P22" s="19"/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374.83</v>
      </c>
      <c r="W22" s="4">
        <v>4332.35491</v>
      </c>
      <c r="X22" s="4">
        <v>115.63077</v>
      </c>
      <c r="Y22" s="4">
        <v>0</v>
      </c>
      <c r="Z22" s="4">
        <v>2028.9028400000002</v>
      </c>
      <c r="AA22" s="4">
        <v>36018.58558</v>
      </c>
    </row>
    <row r="23" spans="2:27" ht="16.5" customHeight="1">
      <c r="B23" s="22" t="s">
        <v>48</v>
      </c>
      <c r="C23" s="19"/>
      <c r="D23" s="23">
        <v>127690.40924000001</v>
      </c>
      <c r="E23" s="23">
        <v>83033.39275</v>
      </c>
      <c r="F23" s="23">
        <v>0</v>
      </c>
      <c r="G23" s="23">
        <v>83033.39275</v>
      </c>
      <c r="H23" s="23">
        <v>0</v>
      </c>
      <c r="I23" s="23">
        <v>44657.01649</v>
      </c>
      <c r="J23" s="23">
        <v>41770.86425</v>
      </c>
      <c r="K23" s="23">
        <v>1849.01</v>
      </c>
      <c r="L23" s="23">
        <v>671.33683</v>
      </c>
      <c r="M23" s="23">
        <v>0</v>
      </c>
      <c r="N23" s="23">
        <v>365.80541</v>
      </c>
      <c r="O23" s="22" t="s">
        <v>48</v>
      </c>
      <c r="P23" s="19"/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4146.04021</v>
      </c>
      <c r="W23" s="23">
        <v>10131.80553</v>
      </c>
      <c r="X23" s="23">
        <v>33.93778</v>
      </c>
      <c r="Y23" s="23">
        <v>0</v>
      </c>
      <c r="Z23" s="23">
        <v>11317.631529999999</v>
      </c>
      <c r="AA23" s="23">
        <v>153319.82429</v>
      </c>
    </row>
    <row r="24" spans="2:27" ht="16.5" customHeight="1">
      <c r="B24" s="21" t="s">
        <v>49</v>
      </c>
      <c r="C24" s="19"/>
      <c r="D24" s="4">
        <v>26103.28455</v>
      </c>
      <c r="E24" s="4">
        <v>0</v>
      </c>
      <c r="F24" s="4">
        <v>0</v>
      </c>
      <c r="G24" s="4">
        <v>0</v>
      </c>
      <c r="H24" s="4">
        <v>0</v>
      </c>
      <c r="I24" s="4">
        <v>5965.121480000001</v>
      </c>
      <c r="J24" s="4">
        <v>5965.121480000001</v>
      </c>
      <c r="K24" s="4">
        <v>0</v>
      </c>
      <c r="L24" s="4">
        <v>0</v>
      </c>
      <c r="M24" s="4">
        <v>0</v>
      </c>
      <c r="N24" s="4">
        <v>0</v>
      </c>
      <c r="O24" s="21" t="s">
        <v>49</v>
      </c>
      <c r="P24" s="19"/>
      <c r="Q24" s="4">
        <v>20138.16307</v>
      </c>
      <c r="R24" s="4">
        <v>1648.44481</v>
      </c>
      <c r="S24" s="4">
        <v>18489.718259999998</v>
      </c>
      <c r="T24" s="4">
        <v>0</v>
      </c>
      <c r="U24" s="4">
        <v>0</v>
      </c>
      <c r="V24" s="4">
        <v>74.12239</v>
      </c>
      <c r="W24" s="4">
        <v>0</v>
      </c>
      <c r="X24" s="4">
        <v>0</v>
      </c>
      <c r="Y24" s="4">
        <v>0</v>
      </c>
      <c r="Z24" s="4">
        <v>242.41379999999998</v>
      </c>
      <c r="AA24" s="4">
        <v>26419.82074</v>
      </c>
    </row>
    <row r="25" spans="2:27" ht="16.5" customHeight="1">
      <c r="B25" s="22" t="s">
        <v>50</v>
      </c>
      <c r="C25" s="19"/>
      <c r="D25" s="23">
        <v>1111486.2993899998</v>
      </c>
      <c r="E25" s="23">
        <v>672156.86581</v>
      </c>
      <c r="F25" s="23">
        <v>229080.70283000002</v>
      </c>
      <c r="G25" s="23">
        <v>443076.16298</v>
      </c>
      <c r="H25" s="23">
        <v>0</v>
      </c>
      <c r="I25" s="23">
        <v>345785.63470999995</v>
      </c>
      <c r="J25" s="23">
        <v>186943.93024</v>
      </c>
      <c r="K25" s="23">
        <v>40970.14483999999</v>
      </c>
      <c r="L25" s="23">
        <v>25804.39973</v>
      </c>
      <c r="M25" s="23">
        <v>91468.32267</v>
      </c>
      <c r="N25" s="23">
        <v>598.83723</v>
      </c>
      <c r="O25" s="22" t="s">
        <v>50</v>
      </c>
      <c r="P25" s="19"/>
      <c r="Q25" s="23">
        <v>93543.79886999998</v>
      </c>
      <c r="R25" s="23">
        <v>34008.59678</v>
      </c>
      <c r="S25" s="23">
        <v>59535.202090000006</v>
      </c>
      <c r="T25" s="23">
        <v>0</v>
      </c>
      <c r="U25" s="23">
        <v>0</v>
      </c>
      <c r="V25" s="23">
        <v>32488.918810000003</v>
      </c>
      <c r="W25" s="23">
        <v>111079.86253</v>
      </c>
      <c r="X25" s="23">
        <v>23912.19354</v>
      </c>
      <c r="Y25" s="23">
        <v>0</v>
      </c>
      <c r="Z25" s="23">
        <v>71428.62997</v>
      </c>
      <c r="AA25" s="23">
        <v>1350395.90424</v>
      </c>
    </row>
    <row r="26" spans="2:27" ht="16.5" customHeight="1">
      <c r="B26" s="21" t="s">
        <v>51</v>
      </c>
      <c r="C26" s="19"/>
      <c r="D26" s="4">
        <v>8652190.98346</v>
      </c>
      <c r="E26" s="4">
        <v>8415627.60566</v>
      </c>
      <c r="F26" s="4">
        <v>8415627.60566</v>
      </c>
      <c r="G26" s="4">
        <v>0</v>
      </c>
      <c r="H26" s="4">
        <v>0</v>
      </c>
      <c r="I26" s="4">
        <v>14721.049729999999</v>
      </c>
      <c r="J26" s="4">
        <v>14290.843060000001</v>
      </c>
      <c r="K26" s="4">
        <v>0</v>
      </c>
      <c r="L26" s="4">
        <v>0</v>
      </c>
      <c r="M26" s="4">
        <v>0</v>
      </c>
      <c r="N26" s="4">
        <v>430.20667</v>
      </c>
      <c r="O26" s="21" t="s">
        <v>51</v>
      </c>
      <c r="P26" s="19"/>
      <c r="Q26" s="4">
        <v>221842.32807</v>
      </c>
      <c r="R26" s="4">
        <v>0</v>
      </c>
      <c r="S26" s="4">
        <v>0</v>
      </c>
      <c r="T26" s="4">
        <v>168312.55212</v>
      </c>
      <c r="U26" s="4">
        <v>53529.775949999996</v>
      </c>
      <c r="V26" s="4">
        <v>8908.78482</v>
      </c>
      <c r="W26" s="4">
        <v>53540.09824</v>
      </c>
      <c r="X26" s="4">
        <v>0</v>
      </c>
      <c r="Y26" s="4">
        <v>0</v>
      </c>
      <c r="Z26" s="4">
        <v>3273.92436</v>
      </c>
      <c r="AA26" s="4">
        <v>8717913.790879998</v>
      </c>
    </row>
    <row r="27" spans="2:27" ht="16.5" customHeight="1">
      <c r="B27" s="22" t="s">
        <v>294</v>
      </c>
      <c r="C27" s="19"/>
      <c r="D27" s="23">
        <v>129717.67588</v>
      </c>
      <c r="E27" s="23">
        <v>57440.68257</v>
      </c>
      <c r="F27" s="23">
        <v>0</v>
      </c>
      <c r="G27" s="23">
        <v>57440.68257</v>
      </c>
      <c r="H27" s="23">
        <v>0</v>
      </c>
      <c r="I27" s="23">
        <v>64066.894700000004</v>
      </c>
      <c r="J27" s="23">
        <v>61748.09989</v>
      </c>
      <c r="K27" s="23">
        <v>1594.262</v>
      </c>
      <c r="L27" s="23">
        <v>0</v>
      </c>
      <c r="M27" s="23">
        <v>0</v>
      </c>
      <c r="N27" s="23">
        <v>724.53281</v>
      </c>
      <c r="O27" s="22" t="s">
        <v>294</v>
      </c>
      <c r="P27" s="19"/>
      <c r="Q27" s="23">
        <v>8210.09861</v>
      </c>
      <c r="R27" s="23">
        <v>18.252950000000002</v>
      </c>
      <c r="S27" s="23">
        <v>8191.845659999999</v>
      </c>
      <c r="T27" s="23">
        <v>0</v>
      </c>
      <c r="U27" s="23">
        <v>0</v>
      </c>
      <c r="V27" s="23">
        <v>13728.02176</v>
      </c>
      <c r="W27" s="23">
        <v>12465.925229999999</v>
      </c>
      <c r="X27" s="23">
        <v>34700.59447</v>
      </c>
      <c r="Y27" s="23">
        <v>0</v>
      </c>
      <c r="Z27" s="23">
        <v>15236.499709999998</v>
      </c>
      <c r="AA27" s="23">
        <v>205848.71705</v>
      </c>
    </row>
    <row r="28" spans="2:27" ht="16.5" customHeight="1">
      <c r="B28" s="21" t="s">
        <v>52</v>
      </c>
      <c r="C28" s="19"/>
      <c r="D28" s="4">
        <v>2349.37983</v>
      </c>
      <c r="E28" s="4">
        <v>32.2237</v>
      </c>
      <c r="F28" s="4">
        <v>0</v>
      </c>
      <c r="G28" s="4">
        <v>32.2237</v>
      </c>
      <c r="H28" s="4">
        <v>0</v>
      </c>
      <c r="I28" s="4">
        <v>2317.15613</v>
      </c>
      <c r="J28" s="4">
        <v>1172.5531299999998</v>
      </c>
      <c r="K28" s="4">
        <v>959.11595</v>
      </c>
      <c r="L28" s="4">
        <v>0</v>
      </c>
      <c r="M28" s="4">
        <v>0</v>
      </c>
      <c r="N28" s="4">
        <v>185.48704999999998</v>
      </c>
      <c r="O28" s="21" t="s">
        <v>52</v>
      </c>
      <c r="P28" s="19"/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813.92103</v>
      </c>
      <c r="X28" s="4">
        <v>328.56982</v>
      </c>
      <c r="Y28" s="4">
        <v>0</v>
      </c>
      <c r="Z28" s="4">
        <v>268.56640000000004</v>
      </c>
      <c r="AA28" s="4">
        <v>3760.43708</v>
      </c>
    </row>
    <row r="29" spans="2:27" ht="16.5" customHeight="1">
      <c r="B29" s="22" t="s">
        <v>53</v>
      </c>
      <c r="C29" s="19"/>
      <c r="D29" s="23">
        <v>44408.62361</v>
      </c>
      <c r="E29" s="23">
        <v>19095.93652</v>
      </c>
      <c r="F29" s="23">
        <v>10422.167360000001</v>
      </c>
      <c r="G29" s="23">
        <v>8673.76916</v>
      </c>
      <c r="H29" s="23">
        <v>0</v>
      </c>
      <c r="I29" s="23">
        <v>24219.837190000002</v>
      </c>
      <c r="J29" s="23">
        <v>4344.40633</v>
      </c>
      <c r="K29" s="23">
        <v>4096.3726400000005</v>
      </c>
      <c r="L29" s="23">
        <v>14643.8614</v>
      </c>
      <c r="M29" s="23">
        <v>0</v>
      </c>
      <c r="N29" s="23">
        <v>1135.1968200000001</v>
      </c>
      <c r="O29" s="22" t="s">
        <v>53</v>
      </c>
      <c r="P29" s="19"/>
      <c r="Q29" s="23">
        <v>1092.8499</v>
      </c>
      <c r="R29" s="23">
        <v>1092.8499</v>
      </c>
      <c r="S29" s="23">
        <v>0</v>
      </c>
      <c r="T29" s="23">
        <v>0</v>
      </c>
      <c r="U29" s="23">
        <v>0</v>
      </c>
      <c r="V29" s="23">
        <v>2614.38683</v>
      </c>
      <c r="W29" s="23">
        <v>2842.48058</v>
      </c>
      <c r="X29" s="23">
        <v>0</v>
      </c>
      <c r="Y29" s="23">
        <v>0</v>
      </c>
      <c r="Z29" s="23">
        <v>4967.27017</v>
      </c>
      <c r="AA29" s="23">
        <v>54832.761190000005</v>
      </c>
    </row>
    <row r="30" spans="2:27" ht="16.5" customHeight="1">
      <c r="B30" s="21" t="s">
        <v>54</v>
      </c>
      <c r="C30" s="19"/>
      <c r="D30" s="4">
        <v>88671.37707999999</v>
      </c>
      <c r="E30" s="4">
        <v>9167.34694</v>
      </c>
      <c r="F30" s="4">
        <v>2418.35765</v>
      </c>
      <c r="G30" s="4">
        <v>6748.98929</v>
      </c>
      <c r="H30" s="4">
        <v>0</v>
      </c>
      <c r="I30" s="4">
        <v>15185.810660000001</v>
      </c>
      <c r="J30" s="4">
        <v>10962.60666</v>
      </c>
      <c r="K30" s="4">
        <v>1530.90902</v>
      </c>
      <c r="L30" s="4">
        <v>16.07139</v>
      </c>
      <c r="M30" s="4">
        <v>1197.09522</v>
      </c>
      <c r="N30" s="4">
        <v>1479.1283700000001</v>
      </c>
      <c r="O30" s="21" t="s">
        <v>54</v>
      </c>
      <c r="P30" s="19"/>
      <c r="Q30" s="4">
        <v>64318.21948</v>
      </c>
      <c r="R30" s="4">
        <v>7701.330639999999</v>
      </c>
      <c r="S30" s="4">
        <v>56616.88884</v>
      </c>
      <c r="T30" s="4">
        <v>0</v>
      </c>
      <c r="U30" s="4">
        <v>0</v>
      </c>
      <c r="V30" s="4">
        <v>11675.23666</v>
      </c>
      <c r="W30" s="4">
        <v>22618.113690000002</v>
      </c>
      <c r="X30" s="4">
        <v>46887.0844</v>
      </c>
      <c r="Y30" s="4">
        <v>0</v>
      </c>
      <c r="Z30" s="4">
        <v>11797.143390000001</v>
      </c>
      <c r="AA30" s="4">
        <v>181648.95522</v>
      </c>
    </row>
    <row r="31" spans="2:27" ht="16.5" customHeight="1">
      <c r="B31" s="22" t="s">
        <v>55</v>
      </c>
      <c r="C31" s="19"/>
      <c r="D31" s="23">
        <v>1899.53562</v>
      </c>
      <c r="E31" s="23">
        <v>1659.9898</v>
      </c>
      <c r="F31" s="23">
        <v>1659.9898</v>
      </c>
      <c r="G31" s="23">
        <v>0</v>
      </c>
      <c r="H31" s="23">
        <v>0</v>
      </c>
      <c r="I31" s="23">
        <v>239.54582000000002</v>
      </c>
      <c r="J31" s="23">
        <v>122.2</v>
      </c>
      <c r="K31" s="23">
        <v>95.56874</v>
      </c>
      <c r="L31" s="23">
        <v>0</v>
      </c>
      <c r="M31" s="23">
        <v>0</v>
      </c>
      <c r="N31" s="23">
        <v>21.77708</v>
      </c>
      <c r="O31" s="22" t="s">
        <v>55</v>
      </c>
      <c r="P31" s="19"/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3.77881</v>
      </c>
      <c r="W31" s="23">
        <v>2105.53613</v>
      </c>
      <c r="X31" s="23">
        <v>38.13442</v>
      </c>
      <c r="Y31" s="23">
        <v>0</v>
      </c>
      <c r="Z31" s="23">
        <v>689.8668</v>
      </c>
      <c r="AA31" s="23">
        <v>4736.85178</v>
      </c>
    </row>
    <row r="32" spans="2:27" ht="16.5" customHeight="1">
      <c r="B32" s="21" t="s">
        <v>56</v>
      </c>
      <c r="C32" s="19"/>
      <c r="D32" s="4">
        <v>77183.73607</v>
      </c>
      <c r="E32" s="4">
        <v>45119.94157</v>
      </c>
      <c r="F32" s="4">
        <v>0</v>
      </c>
      <c r="G32" s="4">
        <v>45119.94157</v>
      </c>
      <c r="H32" s="4">
        <v>0</v>
      </c>
      <c r="I32" s="4">
        <v>24077.7614</v>
      </c>
      <c r="J32" s="4">
        <v>22902.26839</v>
      </c>
      <c r="K32" s="4">
        <v>373.487</v>
      </c>
      <c r="L32" s="4">
        <v>0</v>
      </c>
      <c r="M32" s="4">
        <v>0</v>
      </c>
      <c r="N32" s="4">
        <v>802.0060100000001</v>
      </c>
      <c r="O32" s="21" t="s">
        <v>56</v>
      </c>
      <c r="P32" s="19"/>
      <c r="Q32" s="4">
        <v>7986.0331</v>
      </c>
      <c r="R32" s="4">
        <v>7986.0331</v>
      </c>
      <c r="S32" s="4">
        <v>0</v>
      </c>
      <c r="T32" s="4">
        <v>0</v>
      </c>
      <c r="U32" s="4">
        <v>0</v>
      </c>
      <c r="V32" s="4">
        <v>203.15326000000002</v>
      </c>
      <c r="W32" s="4">
        <v>5303.70111</v>
      </c>
      <c r="X32" s="4">
        <v>0</v>
      </c>
      <c r="Y32" s="4">
        <v>0</v>
      </c>
      <c r="Z32" s="4">
        <v>4376.78942</v>
      </c>
      <c r="AA32" s="4">
        <v>87067.37986</v>
      </c>
    </row>
    <row r="33" spans="2:27" ht="16.5" customHeight="1">
      <c r="B33" s="22" t="s">
        <v>57</v>
      </c>
      <c r="C33" s="19"/>
      <c r="D33" s="23">
        <v>783812.80914</v>
      </c>
      <c r="E33" s="23">
        <v>393031.5793</v>
      </c>
      <c r="F33" s="23">
        <v>31744.16809</v>
      </c>
      <c r="G33" s="23">
        <v>361273.06703999994</v>
      </c>
      <c r="H33" s="23">
        <v>14.34417</v>
      </c>
      <c r="I33" s="23">
        <v>252435.26817000002</v>
      </c>
      <c r="J33" s="23">
        <v>212268.89120999997</v>
      </c>
      <c r="K33" s="23">
        <v>28626.402280000002</v>
      </c>
      <c r="L33" s="23">
        <v>1636.89797</v>
      </c>
      <c r="M33" s="23">
        <v>5332.74845</v>
      </c>
      <c r="N33" s="23">
        <v>4570.32826</v>
      </c>
      <c r="O33" s="22" t="s">
        <v>57</v>
      </c>
      <c r="P33" s="19"/>
      <c r="Q33" s="23">
        <v>138345.96167</v>
      </c>
      <c r="R33" s="23">
        <v>91876.50659</v>
      </c>
      <c r="S33" s="23">
        <v>46053.69299</v>
      </c>
      <c r="T33" s="23">
        <v>415.76209</v>
      </c>
      <c r="U33" s="23">
        <v>0</v>
      </c>
      <c r="V33" s="23">
        <v>38407.022730000004</v>
      </c>
      <c r="W33" s="23">
        <v>60980.8385</v>
      </c>
      <c r="X33" s="23">
        <v>40347.79164</v>
      </c>
      <c r="Y33" s="23">
        <v>0</v>
      </c>
      <c r="Z33" s="23">
        <v>101341.6204</v>
      </c>
      <c r="AA33" s="23">
        <v>1024890.08241</v>
      </c>
    </row>
    <row r="34" spans="2:27" ht="16.5" customHeight="1">
      <c r="B34" s="21" t="s">
        <v>58</v>
      </c>
      <c r="C34" s="19"/>
      <c r="D34" s="4">
        <v>384757.06107999996</v>
      </c>
      <c r="E34" s="4">
        <v>114452.78904</v>
      </c>
      <c r="F34" s="4">
        <v>14392.51166</v>
      </c>
      <c r="G34" s="4">
        <v>100060.27738</v>
      </c>
      <c r="H34" s="4">
        <v>0</v>
      </c>
      <c r="I34" s="4">
        <v>180822.44289</v>
      </c>
      <c r="J34" s="4">
        <v>141049.21506000002</v>
      </c>
      <c r="K34" s="4">
        <v>20737.22008</v>
      </c>
      <c r="L34" s="4">
        <v>18943.30993</v>
      </c>
      <c r="M34" s="4">
        <v>0</v>
      </c>
      <c r="N34" s="4">
        <v>92.69782000000001</v>
      </c>
      <c r="O34" s="21" t="s">
        <v>58</v>
      </c>
      <c r="P34" s="19"/>
      <c r="Q34" s="4">
        <v>89481.82914999999</v>
      </c>
      <c r="R34" s="4">
        <v>51140.956770000004</v>
      </c>
      <c r="S34" s="4">
        <v>38340.87237999999</v>
      </c>
      <c r="T34" s="4">
        <v>0</v>
      </c>
      <c r="U34" s="4">
        <v>0</v>
      </c>
      <c r="V34" s="4">
        <v>52850.88276000001</v>
      </c>
      <c r="W34" s="4">
        <v>41079.18019000001</v>
      </c>
      <c r="X34" s="4">
        <v>91699.89661</v>
      </c>
      <c r="Y34" s="4">
        <v>0</v>
      </c>
      <c r="Z34" s="4">
        <v>35478.539849999994</v>
      </c>
      <c r="AA34" s="4">
        <v>605865.5604900001</v>
      </c>
    </row>
    <row r="35" spans="2:27" ht="16.5" customHeight="1">
      <c r="B35" s="22" t="s">
        <v>59</v>
      </c>
      <c r="C35" s="19"/>
      <c r="D35" s="23">
        <v>50961.650290000005</v>
      </c>
      <c r="E35" s="23">
        <v>7442.91007</v>
      </c>
      <c r="F35" s="23">
        <v>0</v>
      </c>
      <c r="G35" s="23">
        <v>7442.91007</v>
      </c>
      <c r="H35" s="23">
        <v>0</v>
      </c>
      <c r="I35" s="23">
        <v>26521.35866</v>
      </c>
      <c r="J35" s="23">
        <v>26521.35866</v>
      </c>
      <c r="K35" s="23">
        <v>0</v>
      </c>
      <c r="L35" s="23">
        <v>0</v>
      </c>
      <c r="M35" s="23">
        <v>0</v>
      </c>
      <c r="N35" s="23">
        <v>0</v>
      </c>
      <c r="O35" s="22" t="s">
        <v>59</v>
      </c>
      <c r="P35" s="19"/>
      <c r="Q35" s="23">
        <v>16997.381559999998</v>
      </c>
      <c r="R35" s="23">
        <v>16997.381559999998</v>
      </c>
      <c r="S35" s="23">
        <v>0</v>
      </c>
      <c r="T35" s="23">
        <v>0</v>
      </c>
      <c r="U35" s="23">
        <v>0</v>
      </c>
      <c r="V35" s="23">
        <v>25632.42766</v>
      </c>
      <c r="W35" s="23">
        <v>12523.9789</v>
      </c>
      <c r="X35" s="23">
        <v>45779.471770000004</v>
      </c>
      <c r="Y35" s="23">
        <v>0</v>
      </c>
      <c r="Z35" s="23">
        <v>12335.30498</v>
      </c>
      <c r="AA35" s="23">
        <v>147232.83359999998</v>
      </c>
    </row>
    <row r="36" spans="2:27" ht="16.5" customHeight="1">
      <c r="B36" s="21" t="s">
        <v>60</v>
      </c>
      <c r="C36" s="19"/>
      <c r="D36" s="4">
        <v>18272.357419999997</v>
      </c>
      <c r="E36" s="4">
        <v>279.00782</v>
      </c>
      <c r="F36" s="4">
        <v>0</v>
      </c>
      <c r="G36" s="4">
        <v>279.00782</v>
      </c>
      <c r="H36" s="4">
        <v>0</v>
      </c>
      <c r="I36" s="4">
        <v>14926.579179999999</v>
      </c>
      <c r="J36" s="4">
        <v>9817.79348</v>
      </c>
      <c r="K36" s="4">
        <v>4824.87709</v>
      </c>
      <c r="L36" s="4">
        <v>0</v>
      </c>
      <c r="M36" s="4">
        <v>0</v>
      </c>
      <c r="N36" s="4">
        <v>283.90861</v>
      </c>
      <c r="O36" s="21" t="s">
        <v>60</v>
      </c>
      <c r="P36" s="19"/>
      <c r="Q36" s="4">
        <v>3066.77042</v>
      </c>
      <c r="R36" s="4">
        <v>1493.38717</v>
      </c>
      <c r="S36" s="4">
        <v>1573.38325</v>
      </c>
      <c r="T36" s="4">
        <v>0</v>
      </c>
      <c r="U36" s="4">
        <v>0</v>
      </c>
      <c r="V36" s="4">
        <v>1137.62829</v>
      </c>
      <c r="W36" s="4">
        <v>611.8358499999999</v>
      </c>
      <c r="X36" s="4">
        <v>249.67267</v>
      </c>
      <c r="Y36" s="4">
        <v>0</v>
      </c>
      <c r="Z36" s="4">
        <v>1210.79079</v>
      </c>
      <c r="AA36" s="4">
        <v>21482.28502</v>
      </c>
    </row>
    <row r="37" spans="2:27" ht="16.5" customHeight="1">
      <c r="B37" s="22" t="s">
        <v>61</v>
      </c>
      <c r="C37" s="19"/>
      <c r="D37" s="23">
        <v>15753633.45577</v>
      </c>
      <c r="E37" s="23">
        <v>11375652.02733</v>
      </c>
      <c r="F37" s="23">
        <v>6899200.82877</v>
      </c>
      <c r="G37" s="23">
        <v>4476287.36865</v>
      </c>
      <c r="H37" s="23">
        <v>163.82991</v>
      </c>
      <c r="I37" s="23">
        <v>3311110.01906</v>
      </c>
      <c r="J37" s="23">
        <v>1972518.67116</v>
      </c>
      <c r="K37" s="23">
        <v>510467.32229</v>
      </c>
      <c r="L37" s="23">
        <v>281325.32609</v>
      </c>
      <c r="M37" s="23">
        <v>488815.56584000005</v>
      </c>
      <c r="N37" s="23">
        <v>57983.13368</v>
      </c>
      <c r="O37" s="22" t="s">
        <v>61</v>
      </c>
      <c r="P37" s="19"/>
      <c r="Q37" s="23">
        <v>1066871.40938</v>
      </c>
      <c r="R37" s="23">
        <v>740042.30409</v>
      </c>
      <c r="S37" s="23">
        <v>322477.10426</v>
      </c>
      <c r="T37" s="23">
        <v>3670.2824</v>
      </c>
      <c r="U37" s="23">
        <v>681.71863</v>
      </c>
      <c r="V37" s="23">
        <v>633578.68591</v>
      </c>
      <c r="W37" s="23">
        <v>1005965.3553299999</v>
      </c>
      <c r="X37" s="23">
        <v>1536650.7211</v>
      </c>
      <c r="Y37" s="23">
        <v>0</v>
      </c>
      <c r="Z37" s="23">
        <v>1214742.0873</v>
      </c>
      <c r="AA37" s="23">
        <v>20144570.30541</v>
      </c>
    </row>
    <row r="38" spans="2:27" ht="16.5" customHeight="1">
      <c r="B38" s="21" t="s">
        <v>308</v>
      </c>
      <c r="C38" s="19"/>
      <c r="D38" s="4">
        <v>2976.7793199999996</v>
      </c>
      <c r="E38" s="4">
        <v>10.161719999999999</v>
      </c>
      <c r="F38" s="4">
        <v>10.161719999999999</v>
      </c>
      <c r="G38" s="4">
        <v>0</v>
      </c>
      <c r="H38" s="4">
        <v>0</v>
      </c>
      <c r="I38" s="4">
        <v>2668.4847</v>
      </c>
      <c r="J38" s="4">
        <v>2100.80414</v>
      </c>
      <c r="K38" s="4">
        <v>406.38140999999996</v>
      </c>
      <c r="L38" s="4">
        <v>84.19555</v>
      </c>
      <c r="M38" s="4">
        <v>0</v>
      </c>
      <c r="N38" s="4">
        <v>77.1036</v>
      </c>
      <c r="O38" s="21" t="s">
        <v>308</v>
      </c>
      <c r="P38" s="19"/>
      <c r="Q38" s="4">
        <v>298.1329</v>
      </c>
      <c r="R38" s="4">
        <v>298.1329</v>
      </c>
      <c r="S38" s="4">
        <v>0</v>
      </c>
      <c r="T38" s="4">
        <v>0</v>
      </c>
      <c r="U38" s="4">
        <v>0</v>
      </c>
      <c r="V38" s="4">
        <v>36.39079</v>
      </c>
      <c r="W38" s="4">
        <v>792.9714</v>
      </c>
      <c r="X38" s="4">
        <v>414.0129</v>
      </c>
      <c r="Y38" s="4">
        <v>0</v>
      </c>
      <c r="Z38" s="4">
        <v>62.954699999999995</v>
      </c>
      <c r="AA38" s="4">
        <v>4283.10911</v>
      </c>
    </row>
    <row r="39" spans="2:27" ht="16.5" customHeight="1">
      <c r="B39" s="22" t="s">
        <v>62</v>
      </c>
      <c r="C39" s="19"/>
      <c r="D39" s="23">
        <v>176432.92064</v>
      </c>
      <c r="E39" s="23">
        <v>24765.21267</v>
      </c>
      <c r="F39" s="23">
        <v>24765.21267</v>
      </c>
      <c r="G39" s="23">
        <v>0</v>
      </c>
      <c r="H39" s="23">
        <v>0</v>
      </c>
      <c r="I39" s="23">
        <v>143073.26666</v>
      </c>
      <c r="J39" s="23">
        <v>32250.28382</v>
      </c>
      <c r="K39" s="23">
        <v>53534.86714</v>
      </c>
      <c r="L39" s="23">
        <v>56589.29963</v>
      </c>
      <c r="M39" s="23">
        <v>0</v>
      </c>
      <c r="N39" s="23">
        <v>698.81607</v>
      </c>
      <c r="O39" s="22" t="s">
        <v>62</v>
      </c>
      <c r="P39" s="19"/>
      <c r="Q39" s="23">
        <v>8594.44131</v>
      </c>
      <c r="R39" s="23">
        <v>8594.44131</v>
      </c>
      <c r="S39" s="23">
        <v>0</v>
      </c>
      <c r="T39" s="23">
        <v>0</v>
      </c>
      <c r="U39" s="23">
        <v>0</v>
      </c>
      <c r="V39" s="23">
        <v>116.76761</v>
      </c>
      <c r="W39" s="23">
        <v>6617.90854</v>
      </c>
      <c r="X39" s="23">
        <v>34175.32261</v>
      </c>
      <c r="Y39" s="23">
        <v>0</v>
      </c>
      <c r="Z39" s="23">
        <v>1598.0216</v>
      </c>
      <c r="AA39" s="23">
        <v>218940.941</v>
      </c>
    </row>
    <row r="40" spans="2:27" ht="16.5" customHeight="1">
      <c r="B40" s="21" t="s">
        <v>63</v>
      </c>
      <c r="C40" s="19"/>
      <c r="D40" s="4">
        <v>346769.75846999994</v>
      </c>
      <c r="E40" s="4">
        <v>89539.57283</v>
      </c>
      <c r="F40" s="4">
        <v>40754.73357</v>
      </c>
      <c r="G40" s="4">
        <v>48784.83926</v>
      </c>
      <c r="H40" s="4">
        <v>0</v>
      </c>
      <c r="I40" s="4">
        <v>112509.07397</v>
      </c>
      <c r="J40" s="4">
        <v>65592.13602</v>
      </c>
      <c r="K40" s="4">
        <v>35332.05684</v>
      </c>
      <c r="L40" s="4">
        <v>7258.92792</v>
      </c>
      <c r="M40" s="4">
        <v>2961.49446</v>
      </c>
      <c r="N40" s="4">
        <v>1364.45873</v>
      </c>
      <c r="O40" s="21" t="s">
        <v>63</v>
      </c>
      <c r="P40" s="19"/>
      <c r="Q40" s="4">
        <v>144721.11166999998</v>
      </c>
      <c r="R40" s="4">
        <v>36648.76783999999</v>
      </c>
      <c r="S40" s="4">
        <v>108072.34383</v>
      </c>
      <c r="T40" s="4">
        <v>0</v>
      </c>
      <c r="U40" s="4">
        <v>0</v>
      </c>
      <c r="V40" s="4">
        <v>23496.21323</v>
      </c>
      <c r="W40" s="4">
        <v>32656.01168</v>
      </c>
      <c r="X40" s="4">
        <v>18289.2351</v>
      </c>
      <c r="Y40" s="4">
        <v>0</v>
      </c>
      <c r="Z40" s="4">
        <v>12403.20332</v>
      </c>
      <c r="AA40" s="4">
        <v>433614.4218</v>
      </c>
    </row>
    <row r="41" spans="2:27" ht="16.5" customHeight="1">
      <c r="B41" s="22" t="s">
        <v>64</v>
      </c>
      <c r="C41" s="19"/>
      <c r="D41" s="23">
        <v>204451.97642000002</v>
      </c>
      <c r="E41" s="23">
        <v>101764.20629999999</v>
      </c>
      <c r="F41" s="23">
        <v>51041.992770000004</v>
      </c>
      <c r="G41" s="23">
        <v>50722.21353</v>
      </c>
      <c r="H41" s="23">
        <v>0</v>
      </c>
      <c r="I41" s="23">
        <v>82945.83227</v>
      </c>
      <c r="J41" s="23">
        <v>34550.46136</v>
      </c>
      <c r="K41" s="23">
        <v>8530.8511</v>
      </c>
      <c r="L41" s="23">
        <v>1718.65897</v>
      </c>
      <c r="M41" s="23">
        <v>36314.232670000005</v>
      </c>
      <c r="N41" s="23">
        <v>1831.62817</v>
      </c>
      <c r="O41" s="22" t="s">
        <v>64</v>
      </c>
      <c r="P41" s="19"/>
      <c r="Q41" s="23">
        <v>19741.937850000002</v>
      </c>
      <c r="R41" s="23">
        <v>10723.11683</v>
      </c>
      <c r="S41" s="23">
        <v>9018.82102</v>
      </c>
      <c r="T41" s="23">
        <v>0</v>
      </c>
      <c r="U41" s="23">
        <v>0</v>
      </c>
      <c r="V41" s="23">
        <v>24521.28706</v>
      </c>
      <c r="W41" s="23">
        <v>25302.70502</v>
      </c>
      <c r="X41" s="23">
        <v>27117.67072</v>
      </c>
      <c r="Y41" s="23">
        <v>0</v>
      </c>
      <c r="Z41" s="23">
        <v>13351.392450000001</v>
      </c>
      <c r="AA41" s="23">
        <v>294745.03167</v>
      </c>
    </row>
    <row r="42" spans="2:27" ht="16.5" customHeight="1">
      <c r="B42" s="21" t="s">
        <v>65</v>
      </c>
      <c r="C42" s="19"/>
      <c r="D42" s="4">
        <v>102406.12147</v>
      </c>
      <c r="E42" s="4">
        <v>50391.45566000001</v>
      </c>
      <c r="F42" s="4">
        <v>7598.24622</v>
      </c>
      <c r="G42" s="4">
        <v>42793.20944</v>
      </c>
      <c r="H42" s="4">
        <v>0</v>
      </c>
      <c r="I42" s="4">
        <v>38874.43449</v>
      </c>
      <c r="J42" s="4">
        <v>26197.47335</v>
      </c>
      <c r="K42" s="4">
        <v>7869</v>
      </c>
      <c r="L42" s="4">
        <v>372.58584</v>
      </c>
      <c r="M42" s="4">
        <v>4138.7067400000005</v>
      </c>
      <c r="N42" s="4">
        <v>296.66856</v>
      </c>
      <c r="O42" s="21" t="s">
        <v>65</v>
      </c>
      <c r="P42" s="19"/>
      <c r="Q42" s="4">
        <v>13140.23132</v>
      </c>
      <c r="R42" s="4">
        <v>9386.54258</v>
      </c>
      <c r="S42" s="4">
        <v>3753.68874</v>
      </c>
      <c r="T42" s="4">
        <v>0</v>
      </c>
      <c r="U42" s="4">
        <v>0</v>
      </c>
      <c r="V42" s="4">
        <v>5874.06854</v>
      </c>
      <c r="W42" s="4">
        <v>8700.652129999999</v>
      </c>
      <c r="X42" s="4">
        <v>6397.97001</v>
      </c>
      <c r="Y42" s="4">
        <v>0</v>
      </c>
      <c r="Z42" s="4">
        <v>11029.364950000001</v>
      </c>
      <c r="AA42" s="4">
        <v>134408.1771</v>
      </c>
    </row>
    <row r="43" spans="2:27" ht="16.5" customHeight="1">
      <c r="B43" s="22" t="s">
        <v>66</v>
      </c>
      <c r="C43" s="19"/>
      <c r="D43" s="23">
        <v>39173.51643</v>
      </c>
      <c r="E43" s="23">
        <v>35122.114720000005</v>
      </c>
      <c r="F43" s="23">
        <v>0</v>
      </c>
      <c r="G43" s="23">
        <v>35122.114720000005</v>
      </c>
      <c r="H43" s="23">
        <v>0</v>
      </c>
      <c r="I43" s="23">
        <v>4051.40171</v>
      </c>
      <c r="J43" s="23">
        <v>698.46773</v>
      </c>
      <c r="K43" s="23">
        <v>281.84402</v>
      </c>
      <c r="L43" s="23">
        <v>0</v>
      </c>
      <c r="M43" s="23">
        <v>0</v>
      </c>
      <c r="N43" s="23">
        <v>3071.08996</v>
      </c>
      <c r="O43" s="22" t="s">
        <v>66</v>
      </c>
      <c r="P43" s="19"/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109.17672999999999</v>
      </c>
      <c r="W43" s="23">
        <v>7440.04152</v>
      </c>
      <c r="X43" s="23">
        <v>0</v>
      </c>
      <c r="Y43" s="23">
        <v>0</v>
      </c>
      <c r="Z43" s="23">
        <v>8964.94808</v>
      </c>
      <c r="AA43" s="23">
        <v>55687.68276</v>
      </c>
    </row>
    <row r="44" spans="2:27" ht="16.5" customHeight="1">
      <c r="B44" s="21" t="s">
        <v>67</v>
      </c>
      <c r="C44" s="19"/>
      <c r="D44" s="4">
        <v>574633.42848</v>
      </c>
      <c r="E44" s="4">
        <v>377271.87354</v>
      </c>
      <c r="F44" s="4">
        <v>43583.91954</v>
      </c>
      <c r="G44" s="4">
        <v>333687.954</v>
      </c>
      <c r="H44" s="4">
        <v>0</v>
      </c>
      <c r="I44" s="4">
        <v>136411.65670999998</v>
      </c>
      <c r="J44" s="4">
        <v>112414.14049</v>
      </c>
      <c r="K44" s="4">
        <v>6266.702</v>
      </c>
      <c r="L44" s="4">
        <v>2327.91229</v>
      </c>
      <c r="M44" s="4">
        <v>14765.79432</v>
      </c>
      <c r="N44" s="4">
        <v>637.10761</v>
      </c>
      <c r="O44" s="21" t="s">
        <v>67</v>
      </c>
      <c r="P44" s="19"/>
      <c r="Q44" s="4">
        <v>60949.898230000006</v>
      </c>
      <c r="R44" s="4">
        <v>49363.93703</v>
      </c>
      <c r="S44" s="4">
        <v>11585.9612</v>
      </c>
      <c r="T44" s="4">
        <v>0</v>
      </c>
      <c r="U44" s="4">
        <v>0</v>
      </c>
      <c r="V44" s="4">
        <v>10090.83679</v>
      </c>
      <c r="W44" s="4">
        <v>29825.44164</v>
      </c>
      <c r="X44" s="4">
        <v>3177.96965</v>
      </c>
      <c r="Y44" s="4">
        <v>0</v>
      </c>
      <c r="Z44" s="4">
        <v>43164.89162</v>
      </c>
      <c r="AA44" s="4">
        <v>660892.5681800001</v>
      </c>
    </row>
    <row r="45" spans="2:27" ht="16.5" customHeight="1">
      <c r="B45" s="22" t="s">
        <v>68</v>
      </c>
      <c r="C45" s="19"/>
      <c r="D45" s="23">
        <v>43354.000009999996</v>
      </c>
      <c r="E45" s="23">
        <v>38.69085</v>
      </c>
      <c r="F45" s="23">
        <v>0</v>
      </c>
      <c r="G45" s="23">
        <v>38.69085</v>
      </c>
      <c r="H45" s="23">
        <v>0</v>
      </c>
      <c r="I45" s="23">
        <v>19632.23125</v>
      </c>
      <c r="J45" s="23">
        <v>19598.4408</v>
      </c>
      <c r="K45" s="23">
        <v>33.790459999999996</v>
      </c>
      <c r="L45" s="23">
        <v>0</v>
      </c>
      <c r="M45" s="23">
        <v>0</v>
      </c>
      <c r="N45" s="23">
        <v>0</v>
      </c>
      <c r="O45" s="22" t="s">
        <v>68</v>
      </c>
      <c r="P45" s="19"/>
      <c r="Q45" s="23">
        <v>23683.07791</v>
      </c>
      <c r="R45" s="23">
        <v>21144.78136</v>
      </c>
      <c r="S45" s="23">
        <v>2538.29655</v>
      </c>
      <c r="T45" s="23">
        <v>0</v>
      </c>
      <c r="U45" s="23">
        <v>0</v>
      </c>
      <c r="V45" s="23">
        <v>167.66567</v>
      </c>
      <c r="W45" s="23">
        <v>1368.47603</v>
      </c>
      <c r="X45" s="23">
        <v>141.05144</v>
      </c>
      <c r="Y45" s="23">
        <v>0</v>
      </c>
      <c r="Z45" s="23">
        <v>1784.18935</v>
      </c>
      <c r="AA45" s="23">
        <v>46815.3825</v>
      </c>
    </row>
    <row r="46" spans="2:27" ht="16.5" customHeight="1">
      <c r="B46" s="21" t="s">
        <v>299</v>
      </c>
      <c r="C46" s="19"/>
      <c r="D46" s="4">
        <v>6128226.1075100005</v>
      </c>
      <c r="E46" s="4">
        <v>5939418.77235</v>
      </c>
      <c r="F46" s="4">
        <v>5939418.77235</v>
      </c>
      <c r="G46" s="4">
        <v>0</v>
      </c>
      <c r="H46" s="4">
        <v>0</v>
      </c>
      <c r="I46" s="4">
        <v>4301.5951</v>
      </c>
      <c r="J46" s="4">
        <v>4317.15747</v>
      </c>
      <c r="K46" s="4">
        <v>0</v>
      </c>
      <c r="L46" s="4">
        <v>0</v>
      </c>
      <c r="M46" s="4">
        <v>0</v>
      </c>
      <c r="N46" s="4">
        <v>-15.562370000000001</v>
      </c>
      <c r="O46" s="21" t="s">
        <v>299</v>
      </c>
      <c r="P46" s="19"/>
      <c r="Q46" s="4">
        <v>184505.74006</v>
      </c>
      <c r="R46" s="4">
        <v>0</v>
      </c>
      <c r="S46" s="4">
        <v>0</v>
      </c>
      <c r="T46" s="4">
        <v>118788.37640000001</v>
      </c>
      <c r="U46" s="4">
        <v>65717.36366</v>
      </c>
      <c r="V46" s="4">
        <v>0</v>
      </c>
      <c r="W46" s="4">
        <v>6946.234119999999</v>
      </c>
      <c r="X46" s="4">
        <v>0</v>
      </c>
      <c r="Y46" s="4">
        <v>210090.30193000002</v>
      </c>
      <c r="Z46" s="4">
        <v>12526.592419999999</v>
      </c>
      <c r="AA46" s="4">
        <v>6357789.235979999</v>
      </c>
    </row>
    <row r="47" spans="2:27" ht="16.5" customHeight="1">
      <c r="B47" s="22" t="s">
        <v>69</v>
      </c>
      <c r="C47" s="19"/>
      <c r="D47" s="23">
        <v>11945006.280469999</v>
      </c>
      <c r="E47" s="23">
        <v>11515204.63841</v>
      </c>
      <c r="F47" s="23">
        <v>11515204.63841</v>
      </c>
      <c r="G47" s="23">
        <v>0</v>
      </c>
      <c r="H47" s="23">
        <v>0</v>
      </c>
      <c r="I47" s="23">
        <v>41875.16675</v>
      </c>
      <c r="J47" s="23">
        <v>39503.63361</v>
      </c>
      <c r="K47" s="23">
        <v>0</v>
      </c>
      <c r="L47" s="23">
        <v>0</v>
      </c>
      <c r="M47" s="23">
        <v>0</v>
      </c>
      <c r="N47" s="23">
        <v>2371.53314</v>
      </c>
      <c r="O47" s="22" t="s">
        <v>69</v>
      </c>
      <c r="P47" s="19"/>
      <c r="Q47" s="23">
        <v>387926.47531</v>
      </c>
      <c r="R47" s="23">
        <v>0</v>
      </c>
      <c r="S47" s="23">
        <v>0</v>
      </c>
      <c r="T47" s="23">
        <v>230304.09278</v>
      </c>
      <c r="U47" s="23">
        <v>157622.38253</v>
      </c>
      <c r="V47" s="23">
        <v>2.2519299999999998</v>
      </c>
      <c r="W47" s="23">
        <v>25222.178959999997</v>
      </c>
      <c r="X47" s="23">
        <v>0</v>
      </c>
      <c r="Y47" s="23">
        <v>0</v>
      </c>
      <c r="Z47" s="23">
        <v>188.69868</v>
      </c>
      <c r="AA47" s="23">
        <v>11970419.41004</v>
      </c>
    </row>
    <row r="48" spans="2:27" ht="16.5" customHeight="1">
      <c r="B48" s="21" t="s">
        <v>70</v>
      </c>
      <c r="C48" s="19"/>
      <c r="D48" s="4">
        <v>4195657.3455300005</v>
      </c>
      <c r="E48" s="4">
        <v>4085842.28951</v>
      </c>
      <c r="F48" s="4">
        <v>4085842.28951</v>
      </c>
      <c r="G48" s="4">
        <v>0</v>
      </c>
      <c r="H48" s="4">
        <v>0</v>
      </c>
      <c r="I48" s="4">
        <v>2898.0935600000003</v>
      </c>
      <c r="J48" s="4">
        <v>2898.0935600000003</v>
      </c>
      <c r="K48" s="4">
        <v>0</v>
      </c>
      <c r="L48" s="4">
        <v>0</v>
      </c>
      <c r="M48" s="4">
        <v>0</v>
      </c>
      <c r="N48" s="4">
        <v>0</v>
      </c>
      <c r="O48" s="21" t="s">
        <v>70</v>
      </c>
      <c r="P48" s="19"/>
      <c r="Q48" s="4">
        <v>106916.96246000001</v>
      </c>
      <c r="R48" s="4">
        <v>0</v>
      </c>
      <c r="S48" s="4">
        <v>0</v>
      </c>
      <c r="T48" s="4">
        <v>81716.84579</v>
      </c>
      <c r="U48" s="4">
        <v>25200.116670000003</v>
      </c>
      <c r="V48" s="4">
        <v>148.06356</v>
      </c>
      <c r="W48" s="4">
        <v>6981.48888</v>
      </c>
      <c r="X48" s="4">
        <v>0</v>
      </c>
      <c r="Y48" s="4">
        <v>0</v>
      </c>
      <c r="Z48" s="4">
        <v>3127.58329</v>
      </c>
      <c r="AA48" s="4">
        <v>4205914.48126</v>
      </c>
    </row>
    <row r="49" spans="2:27" ht="16.5" customHeight="1">
      <c r="B49" s="22" t="s">
        <v>71</v>
      </c>
      <c r="C49" s="19"/>
      <c r="D49" s="23">
        <v>3626611.9563500006</v>
      </c>
      <c r="E49" s="23">
        <v>3519737.32102</v>
      </c>
      <c r="F49" s="23">
        <v>3519737.32102</v>
      </c>
      <c r="G49" s="23">
        <v>0</v>
      </c>
      <c r="H49" s="23">
        <v>0</v>
      </c>
      <c r="I49" s="23">
        <v>13766.215400000001</v>
      </c>
      <c r="J49" s="23">
        <v>13766.215400000001</v>
      </c>
      <c r="K49" s="23">
        <v>0</v>
      </c>
      <c r="L49" s="23">
        <v>0</v>
      </c>
      <c r="M49" s="23">
        <v>0</v>
      </c>
      <c r="N49" s="23">
        <v>0</v>
      </c>
      <c r="O49" s="22" t="s">
        <v>71</v>
      </c>
      <c r="P49" s="19"/>
      <c r="Q49" s="23">
        <v>93108.41993</v>
      </c>
      <c r="R49" s="23">
        <v>0</v>
      </c>
      <c r="S49" s="23">
        <v>0</v>
      </c>
      <c r="T49" s="23">
        <v>70394.74616</v>
      </c>
      <c r="U49" s="23">
        <v>22713.67377</v>
      </c>
      <c r="V49" s="23">
        <v>1229.3386699999999</v>
      </c>
      <c r="W49" s="23">
        <v>7288.01278</v>
      </c>
      <c r="X49" s="23">
        <v>0</v>
      </c>
      <c r="Y49" s="23">
        <v>0</v>
      </c>
      <c r="Z49" s="23">
        <v>3867.77106</v>
      </c>
      <c r="AA49" s="23">
        <v>3638997.0788600002</v>
      </c>
    </row>
    <row r="50" spans="2:27" ht="16.5" customHeight="1">
      <c r="B50" s="21" t="s">
        <v>72</v>
      </c>
      <c r="C50" s="19"/>
      <c r="D50" s="4">
        <v>3798929.40723</v>
      </c>
      <c r="E50" s="4">
        <v>3700608.15908</v>
      </c>
      <c r="F50" s="4">
        <v>3700608.15908</v>
      </c>
      <c r="G50" s="4">
        <v>0</v>
      </c>
      <c r="H50" s="4">
        <v>0</v>
      </c>
      <c r="I50" s="4">
        <v>2626.84734</v>
      </c>
      <c r="J50" s="4">
        <v>2626.84734</v>
      </c>
      <c r="K50" s="4">
        <v>0</v>
      </c>
      <c r="L50" s="4">
        <v>0</v>
      </c>
      <c r="M50" s="4">
        <v>0</v>
      </c>
      <c r="N50" s="4">
        <v>0</v>
      </c>
      <c r="O50" s="21" t="s">
        <v>72</v>
      </c>
      <c r="P50" s="19"/>
      <c r="Q50" s="4">
        <v>95694.40081</v>
      </c>
      <c r="R50" s="4">
        <v>0</v>
      </c>
      <c r="S50" s="4">
        <v>0</v>
      </c>
      <c r="T50" s="4">
        <v>74012.16317999999</v>
      </c>
      <c r="U50" s="4">
        <v>21682.237630000003</v>
      </c>
      <c r="V50" s="4">
        <v>56.849239999999995</v>
      </c>
      <c r="W50" s="4">
        <v>59313.49324</v>
      </c>
      <c r="X50" s="4">
        <v>0</v>
      </c>
      <c r="Y50" s="4">
        <v>0</v>
      </c>
      <c r="Z50" s="4">
        <v>1601.8576</v>
      </c>
      <c r="AA50" s="4">
        <v>3859901.6073100003</v>
      </c>
    </row>
    <row r="51" spans="2:27" ht="16.5" customHeight="1">
      <c r="B51" s="22" t="s">
        <v>73</v>
      </c>
      <c r="C51" s="19"/>
      <c r="D51" s="23">
        <v>56548.02984999999</v>
      </c>
      <c r="E51" s="23">
        <v>47855.63224</v>
      </c>
      <c r="F51" s="23">
        <v>0</v>
      </c>
      <c r="G51" s="23">
        <v>47855.63224</v>
      </c>
      <c r="H51" s="23">
        <v>0</v>
      </c>
      <c r="I51" s="23">
        <v>5413.03442</v>
      </c>
      <c r="J51" s="23">
        <v>93.88575</v>
      </c>
      <c r="K51" s="23">
        <v>2591.16927</v>
      </c>
      <c r="L51" s="23">
        <v>0</v>
      </c>
      <c r="M51" s="23">
        <v>0</v>
      </c>
      <c r="N51" s="23">
        <v>2727.9793999999997</v>
      </c>
      <c r="O51" s="22" t="s">
        <v>73</v>
      </c>
      <c r="P51" s="19"/>
      <c r="Q51" s="23">
        <v>3279.36319</v>
      </c>
      <c r="R51" s="23">
        <v>3279.36319</v>
      </c>
      <c r="S51" s="23">
        <v>0</v>
      </c>
      <c r="T51" s="23">
        <v>0</v>
      </c>
      <c r="U51" s="23">
        <v>0</v>
      </c>
      <c r="V51" s="23">
        <v>344.8115</v>
      </c>
      <c r="W51" s="23">
        <v>11340.57633</v>
      </c>
      <c r="X51" s="23">
        <v>416.66668</v>
      </c>
      <c r="Y51" s="23">
        <v>0</v>
      </c>
      <c r="Z51" s="23">
        <v>10796.41094</v>
      </c>
      <c r="AA51" s="23">
        <v>79446.4953</v>
      </c>
    </row>
    <row r="52" spans="2:27" ht="16.5" customHeight="1">
      <c r="B52" s="21" t="s">
        <v>300</v>
      </c>
      <c r="C52" s="19"/>
      <c r="D52" s="4">
        <v>16741.78413</v>
      </c>
      <c r="E52" s="4">
        <v>9523.632810000001</v>
      </c>
      <c r="F52" s="4">
        <v>0</v>
      </c>
      <c r="G52" s="4">
        <v>9523.632810000001</v>
      </c>
      <c r="H52" s="4">
        <v>0</v>
      </c>
      <c r="I52" s="4">
        <v>7218.151319999999</v>
      </c>
      <c r="J52" s="4">
        <v>51.189440000000005</v>
      </c>
      <c r="K52" s="4">
        <v>5939.9608</v>
      </c>
      <c r="L52" s="4">
        <v>0</v>
      </c>
      <c r="M52" s="4">
        <v>0</v>
      </c>
      <c r="N52" s="4">
        <v>1227.00108</v>
      </c>
      <c r="O52" s="21" t="s">
        <v>300</v>
      </c>
      <c r="P52" s="19"/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59.59249</v>
      </c>
      <c r="X52" s="4">
        <v>41.490379999999995</v>
      </c>
      <c r="Y52" s="4">
        <v>0</v>
      </c>
      <c r="Z52" s="4">
        <v>2385.19822</v>
      </c>
      <c r="AA52" s="4">
        <v>19228.06522</v>
      </c>
    </row>
    <row r="53" spans="2:27" ht="16.5" customHeight="1">
      <c r="B53" s="22" t="s">
        <v>74</v>
      </c>
      <c r="C53" s="19"/>
      <c r="D53" s="23">
        <v>1300589.33779</v>
      </c>
      <c r="E53" s="23">
        <v>1277321.7682999999</v>
      </c>
      <c r="F53" s="23">
        <v>1276721.43388</v>
      </c>
      <c r="G53" s="23">
        <v>600.33442</v>
      </c>
      <c r="H53" s="23">
        <v>0</v>
      </c>
      <c r="I53" s="23">
        <v>20743.67157</v>
      </c>
      <c r="J53" s="23">
        <v>1408.4801200000002</v>
      </c>
      <c r="K53" s="23">
        <v>5773.939649999999</v>
      </c>
      <c r="L53" s="23">
        <v>8188.40651</v>
      </c>
      <c r="M53" s="23">
        <v>0</v>
      </c>
      <c r="N53" s="23">
        <v>5372.84529</v>
      </c>
      <c r="O53" s="22" t="s">
        <v>74</v>
      </c>
      <c r="P53" s="19"/>
      <c r="Q53" s="23">
        <v>2523.89792</v>
      </c>
      <c r="R53" s="23">
        <v>2523.89792</v>
      </c>
      <c r="S53" s="23">
        <v>0</v>
      </c>
      <c r="T53" s="23">
        <v>0</v>
      </c>
      <c r="U53" s="23">
        <v>0</v>
      </c>
      <c r="V53" s="23">
        <v>218.96062</v>
      </c>
      <c r="W53" s="23">
        <v>5787.659</v>
      </c>
      <c r="X53" s="23">
        <v>2261.87521</v>
      </c>
      <c r="Y53" s="23">
        <v>0</v>
      </c>
      <c r="Z53" s="23">
        <v>3918.19895</v>
      </c>
      <c r="AA53" s="23">
        <v>1312776.0315699999</v>
      </c>
    </row>
    <row r="54" spans="2:27" ht="16.5" customHeight="1">
      <c r="B54" s="21" t="s">
        <v>75</v>
      </c>
      <c r="C54" s="19"/>
      <c r="D54" s="4">
        <v>1121235.59852</v>
      </c>
      <c r="E54" s="4">
        <v>1092715.3011399999</v>
      </c>
      <c r="F54" s="4">
        <v>1092715.3011399999</v>
      </c>
      <c r="G54" s="4">
        <v>0</v>
      </c>
      <c r="H54" s="4">
        <v>0</v>
      </c>
      <c r="I54" s="4">
        <v>1165.47148</v>
      </c>
      <c r="J54" s="4">
        <v>1165.47149</v>
      </c>
      <c r="K54" s="4">
        <v>0</v>
      </c>
      <c r="L54" s="4">
        <v>0</v>
      </c>
      <c r="M54" s="4">
        <v>0</v>
      </c>
      <c r="N54" s="4">
        <v>0</v>
      </c>
      <c r="O54" s="21" t="s">
        <v>75</v>
      </c>
      <c r="P54" s="19"/>
      <c r="Q54" s="4">
        <v>27354.8259</v>
      </c>
      <c r="R54" s="4">
        <v>0</v>
      </c>
      <c r="S54" s="4">
        <v>0</v>
      </c>
      <c r="T54" s="4">
        <v>21854.30602</v>
      </c>
      <c r="U54" s="4">
        <v>5500.51988</v>
      </c>
      <c r="V54" s="4">
        <v>80.95972</v>
      </c>
      <c r="W54" s="4">
        <v>1789.49092</v>
      </c>
      <c r="X54" s="4">
        <v>0</v>
      </c>
      <c r="Y54" s="4">
        <v>0</v>
      </c>
      <c r="Z54" s="4">
        <v>2471.8228</v>
      </c>
      <c r="AA54" s="4">
        <v>1125577.8719600001</v>
      </c>
    </row>
    <row r="55" spans="2:27" ht="16.5" customHeight="1">
      <c r="B55" s="22" t="s">
        <v>76</v>
      </c>
      <c r="C55" s="19"/>
      <c r="D55" s="49" t="s">
        <v>301</v>
      </c>
      <c r="E55" s="49" t="s">
        <v>301</v>
      </c>
      <c r="F55" s="49" t="s">
        <v>301</v>
      </c>
      <c r="G55" s="49" t="s">
        <v>301</v>
      </c>
      <c r="H55" s="49" t="s">
        <v>301</v>
      </c>
      <c r="I55" s="49" t="s">
        <v>301</v>
      </c>
      <c r="J55" s="49" t="s">
        <v>301</v>
      </c>
      <c r="K55" s="49" t="s">
        <v>301</v>
      </c>
      <c r="L55" s="49" t="s">
        <v>301</v>
      </c>
      <c r="M55" s="49" t="s">
        <v>301</v>
      </c>
      <c r="N55" s="49" t="s">
        <v>301</v>
      </c>
      <c r="O55" s="22" t="s">
        <v>76</v>
      </c>
      <c r="P55" s="19"/>
      <c r="Q55" s="49" t="s">
        <v>301</v>
      </c>
      <c r="R55" s="49" t="s">
        <v>301</v>
      </c>
      <c r="S55" s="49" t="s">
        <v>301</v>
      </c>
      <c r="T55" s="49" t="s">
        <v>301</v>
      </c>
      <c r="U55" s="49" t="s">
        <v>301</v>
      </c>
      <c r="V55" s="49" t="s">
        <v>301</v>
      </c>
      <c r="W55" s="49" t="s">
        <v>301</v>
      </c>
      <c r="X55" s="49" t="s">
        <v>301</v>
      </c>
      <c r="Y55" s="49" t="s">
        <v>301</v>
      </c>
      <c r="Z55" s="49" t="s">
        <v>301</v>
      </c>
      <c r="AA55" s="49" t="s">
        <v>301</v>
      </c>
    </row>
    <row r="56" spans="2:27" ht="16.5" customHeight="1">
      <c r="B56" s="21" t="s">
        <v>77</v>
      </c>
      <c r="C56" s="19"/>
      <c r="D56" s="4">
        <v>1408813.1943899998</v>
      </c>
      <c r="E56" s="4">
        <v>982651.50519</v>
      </c>
      <c r="F56" s="4">
        <v>0</v>
      </c>
      <c r="G56" s="4">
        <v>982651.50519</v>
      </c>
      <c r="H56" s="4">
        <v>0</v>
      </c>
      <c r="I56" s="4">
        <v>346215.0282</v>
      </c>
      <c r="J56" s="4">
        <v>299674.82197</v>
      </c>
      <c r="K56" s="4">
        <v>41360.77637</v>
      </c>
      <c r="L56" s="4">
        <v>2192.67083</v>
      </c>
      <c r="M56" s="4">
        <v>0</v>
      </c>
      <c r="N56" s="4">
        <v>2986.7590299999997</v>
      </c>
      <c r="O56" s="21" t="s">
        <v>77</v>
      </c>
      <c r="P56" s="19"/>
      <c r="Q56" s="4">
        <v>79946.661</v>
      </c>
      <c r="R56" s="4">
        <v>79894.15199000001</v>
      </c>
      <c r="S56" s="4">
        <v>52.50901</v>
      </c>
      <c r="T56" s="4">
        <v>0</v>
      </c>
      <c r="U56" s="4">
        <v>0</v>
      </c>
      <c r="V56" s="4">
        <v>12.282620000000001</v>
      </c>
      <c r="W56" s="4">
        <v>88584.03695000001</v>
      </c>
      <c r="X56" s="4">
        <v>0</v>
      </c>
      <c r="Y56" s="4">
        <v>0</v>
      </c>
      <c r="Z56" s="4">
        <v>157194.65154</v>
      </c>
      <c r="AA56" s="4">
        <v>1654604.1655</v>
      </c>
    </row>
    <row r="57" spans="2:27" ht="16.5" customHeight="1">
      <c r="B57" s="22" t="s">
        <v>78</v>
      </c>
      <c r="C57" s="19"/>
      <c r="D57" s="23">
        <v>40290.223640000004</v>
      </c>
      <c r="E57" s="23">
        <v>431.67348</v>
      </c>
      <c r="F57" s="23">
        <v>1.42223</v>
      </c>
      <c r="G57" s="23">
        <v>430.25125</v>
      </c>
      <c r="H57" s="23">
        <v>0</v>
      </c>
      <c r="I57" s="23">
        <v>19557.925110000004</v>
      </c>
      <c r="J57" s="23">
        <v>10629.76753</v>
      </c>
      <c r="K57" s="23">
        <v>5646.058</v>
      </c>
      <c r="L57" s="23">
        <v>3282.09958</v>
      </c>
      <c r="M57" s="23">
        <v>0</v>
      </c>
      <c r="N57" s="23">
        <v>0</v>
      </c>
      <c r="O57" s="22" t="s">
        <v>78</v>
      </c>
      <c r="P57" s="19"/>
      <c r="Q57" s="23">
        <v>20300.625050000002</v>
      </c>
      <c r="R57" s="23">
        <v>0</v>
      </c>
      <c r="S57" s="23">
        <v>15920.41746</v>
      </c>
      <c r="T57" s="23">
        <v>0</v>
      </c>
      <c r="U57" s="23">
        <v>4380.20759</v>
      </c>
      <c r="V57" s="23">
        <v>11331.94991</v>
      </c>
      <c r="W57" s="23">
        <v>5999.4484</v>
      </c>
      <c r="X57" s="23">
        <v>0</v>
      </c>
      <c r="Y57" s="23">
        <v>0</v>
      </c>
      <c r="Z57" s="23">
        <v>6617.75194</v>
      </c>
      <c r="AA57" s="23">
        <v>64239.37389</v>
      </c>
    </row>
    <row r="58" spans="2:27" ht="16.5" customHeight="1">
      <c r="B58" s="21" t="s">
        <v>302</v>
      </c>
      <c r="C58" s="19"/>
      <c r="D58" s="4">
        <v>831642.80878</v>
      </c>
      <c r="E58" s="4">
        <v>441802.56116000004</v>
      </c>
      <c r="F58" s="4">
        <v>119636.60544999999</v>
      </c>
      <c r="G58" s="4">
        <v>322165.95570999995</v>
      </c>
      <c r="H58" s="4">
        <v>0</v>
      </c>
      <c r="I58" s="4">
        <v>269651.75675</v>
      </c>
      <c r="J58" s="4">
        <v>192002.16123000003</v>
      </c>
      <c r="K58" s="4">
        <v>26234.735439999997</v>
      </c>
      <c r="L58" s="4">
        <v>18508.26427</v>
      </c>
      <c r="M58" s="4">
        <v>2008.97415</v>
      </c>
      <c r="N58" s="4">
        <v>30897.62166</v>
      </c>
      <c r="O58" s="21" t="s">
        <v>302</v>
      </c>
      <c r="P58" s="19"/>
      <c r="Q58" s="4">
        <v>120188.49087000001</v>
      </c>
      <c r="R58" s="4">
        <v>43502.085</v>
      </c>
      <c r="S58" s="4">
        <v>74845.84161</v>
      </c>
      <c r="T58" s="4">
        <v>1696.13474</v>
      </c>
      <c r="U58" s="4">
        <v>144.42952</v>
      </c>
      <c r="V58" s="4">
        <v>25067.42428</v>
      </c>
      <c r="W58" s="4">
        <v>86528.81447</v>
      </c>
      <c r="X58" s="4">
        <v>31603.81426</v>
      </c>
      <c r="Y58" s="4">
        <v>0</v>
      </c>
      <c r="Z58" s="4">
        <v>81080.18263</v>
      </c>
      <c r="AA58" s="4">
        <v>1055923.04442</v>
      </c>
    </row>
    <row r="59" spans="2:27" ht="16.5" customHeight="1">
      <c r="B59" s="22" t="s">
        <v>309</v>
      </c>
      <c r="C59" s="19"/>
      <c r="D59" s="49" t="s">
        <v>301</v>
      </c>
      <c r="E59" s="49" t="s">
        <v>301</v>
      </c>
      <c r="F59" s="49" t="s">
        <v>301</v>
      </c>
      <c r="G59" s="49" t="s">
        <v>301</v>
      </c>
      <c r="H59" s="49" t="s">
        <v>301</v>
      </c>
      <c r="I59" s="49" t="s">
        <v>301</v>
      </c>
      <c r="J59" s="49" t="s">
        <v>301</v>
      </c>
      <c r="K59" s="49" t="s">
        <v>301</v>
      </c>
      <c r="L59" s="49" t="s">
        <v>301</v>
      </c>
      <c r="M59" s="49" t="s">
        <v>301</v>
      </c>
      <c r="N59" s="49" t="s">
        <v>301</v>
      </c>
      <c r="O59" s="22" t="s">
        <v>309</v>
      </c>
      <c r="P59" s="19"/>
      <c r="Q59" s="49" t="s">
        <v>301</v>
      </c>
      <c r="R59" s="49" t="s">
        <v>301</v>
      </c>
      <c r="S59" s="49" t="s">
        <v>301</v>
      </c>
      <c r="T59" s="49" t="s">
        <v>301</v>
      </c>
      <c r="U59" s="49" t="s">
        <v>301</v>
      </c>
      <c r="V59" s="49" t="s">
        <v>301</v>
      </c>
      <c r="W59" s="49" t="s">
        <v>301</v>
      </c>
      <c r="X59" s="49" t="s">
        <v>301</v>
      </c>
      <c r="Y59" s="49" t="s">
        <v>301</v>
      </c>
      <c r="Z59" s="49" t="s">
        <v>301</v>
      </c>
      <c r="AA59" s="49" t="s">
        <v>301</v>
      </c>
    </row>
    <row r="60" spans="2:27" ht="16.5" customHeight="1">
      <c r="B60" s="21" t="s">
        <v>79</v>
      </c>
      <c r="C60" s="19"/>
      <c r="D60" s="4">
        <v>162332.79171</v>
      </c>
      <c r="E60" s="4">
        <v>61777.59097</v>
      </c>
      <c r="F60" s="4">
        <v>1276.54583</v>
      </c>
      <c r="G60" s="4">
        <v>60501.04514</v>
      </c>
      <c r="H60" s="4">
        <v>0</v>
      </c>
      <c r="I60" s="4">
        <v>99781.98915</v>
      </c>
      <c r="J60" s="4">
        <v>81102.87902</v>
      </c>
      <c r="K60" s="4">
        <v>11558.43396</v>
      </c>
      <c r="L60" s="4">
        <v>3870.7415699999997</v>
      </c>
      <c r="M60" s="4">
        <v>870.9061800000001</v>
      </c>
      <c r="N60" s="4">
        <v>2379.02842</v>
      </c>
      <c r="O60" s="21" t="s">
        <v>79</v>
      </c>
      <c r="P60" s="19"/>
      <c r="Q60" s="4">
        <v>773.21159</v>
      </c>
      <c r="R60" s="4">
        <v>172.36616</v>
      </c>
      <c r="S60" s="4">
        <v>600.8454300000001</v>
      </c>
      <c r="T60" s="4">
        <v>0</v>
      </c>
      <c r="U60" s="4">
        <v>0</v>
      </c>
      <c r="V60" s="4">
        <v>72.13849</v>
      </c>
      <c r="W60" s="4">
        <v>21644.82021</v>
      </c>
      <c r="X60" s="4">
        <v>22509.185810000003</v>
      </c>
      <c r="Y60" s="4">
        <v>0</v>
      </c>
      <c r="Z60" s="4">
        <v>16369.03428</v>
      </c>
      <c r="AA60" s="4">
        <v>222927.9705</v>
      </c>
    </row>
    <row r="61" spans="2:27" ht="16.5" customHeight="1">
      <c r="B61" s="22" t="s">
        <v>80</v>
      </c>
      <c r="C61" s="19"/>
      <c r="D61" s="23">
        <v>1300790.41692</v>
      </c>
      <c r="E61" s="23">
        <v>550870.8815599999</v>
      </c>
      <c r="F61" s="23">
        <v>71474.61662999999</v>
      </c>
      <c r="G61" s="23">
        <v>477777.96272999997</v>
      </c>
      <c r="H61" s="23">
        <v>1618.3021999999999</v>
      </c>
      <c r="I61" s="23">
        <v>502341.31870999996</v>
      </c>
      <c r="J61" s="23">
        <v>312356.02442999993</v>
      </c>
      <c r="K61" s="23">
        <v>99075.43946000001</v>
      </c>
      <c r="L61" s="23">
        <v>57203.41338</v>
      </c>
      <c r="M61" s="23">
        <v>6014.19918</v>
      </c>
      <c r="N61" s="23">
        <v>27692.24226</v>
      </c>
      <c r="O61" s="22" t="s">
        <v>80</v>
      </c>
      <c r="P61" s="19"/>
      <c r="Q61" s="23">
        <v>247578.21665000002</v>
      </c>
      <c r="R61" s="23">
        <v>220.75395999999998</v>
      </c>
      <c r="S61" s="23">
        <v>247040.22445</v>
      </c>
      <c r="T61" s="23">
        <v>300.23496</v>
      </c>
      <c r="U61" s="23">
        <v>17.00328</v>
      </c>
      <c r="V61" s="23">
        <v>52469.98138</v>
      </c>
      <c r="W61" s="23">
        <v>127845.12757</v>
      </c>
      <c r="X61" s="23">
        <v>156371.00329</v>
      </c>
      <c r="Y61" s="23">
        <v>0</v>
      </c>
      <c r="Z61" s="23">
        <v>200982.74344</v>
      </c>
      <c r="AA61" s="23">
        <v>1838459.2725999998</v>
      </c>
    </row>
    <row r="62" spans="2:27" ht="16.5" customHeight="1">
      <c r="B62" s="21" t="s">
        <v>303</v>
      </c>
      <c r="C62" s="19"/>
      <c r="D62" s="4">
        <v>1327723.91924</v>
      </c>
      <c r="E62" s="4">
        <v>646492.40241</v>
      </c>
      <c r="F62" s="4">
        <v>487334.06922999996</v>
      </c>
      <c r="G62" s="4">
        <v>159158.33318</v>
      </c>
      <c r="H62" s="4">
        <v>0</v>
      </c>
      <c r="I62" s="4">
        <v>420643.96939</v>
      </c>
      <c r="J62" s="4">
        <v>187313.84921000001</v>
      </c>
      <c r="K62" s="4">
        <v>219198.91324000002</v>
      </c>
      <c r="L62" s="4">
        <v>11397.96189</v>
      </c>
      <c r="M62" s="4">
        <v>0</v>
      </c>
      <c r="N62" s="4">
        <v>2733.24505</v>
      </c>
      <c r="O62" s="21" t="s">
        <v>303</v>
      </c>
      <c r="P62" s="19"/>
      <c r="Q62" s="4">
        <v>260587.54743999997</v>
      </c>
      <c r="R62" s="4">
        <v>53810.58607</v>
      </c>
      <c r="S62" s="4">
        <v>206776.96137</v>
      </c>
      <c r="T62" s="4">
        <v>0</v>
      </c>
      <c r="U62" s="4">
        <v>0</v>
      </c>
      <c r="V62" s="4">
        <v>0</v>
      </c>
      <c r="W62" s="4">
        <v>77060.94621</v>
      </c>
      <c r="X62" s="4">
        <v>53770.61633999999</v>
      </c>
      <c r="Y62" s="4">
        <v>0</v>
      </c>
      <c r="Z62" s="4">
        <v>334928.96573</v>
      </c>
      <c r="AA62" s="4">
        <v>1793484.44752</v>
      </c>
    </row>
    <row r="63" spans="2:27" ht="16.5" customHeight="1">
      <c r="B63" s="22" t="s">
        <v>81</v>
      </c>
      <c r="C63" s="19"/>
      <c r="D63" s="23">
        <v>123843.24875</v>
      </c>
      <c r="E63" s="23">
        <v>1687.38194</v>
      </c>
      <c r="F63" s="23">
        <v>0</v>
      </c>
      <c r="G63" s="23">
        <v>1687.38194</v>
      </c>
      <c r="H63" s="23">
        <v>0</v>
      </c>
      <c r="I63" s="23">
        <v>122033.84876000001</v>
      </c>
      <c r="J63" s="23">
        <v>121270.39016</v>
      </c>
      <c r="K63" s="23">
        <v>469.74289</v>
      </c>
      <c r="L63" s="23">
        <v>0</v>
      </c>
      <c r="M63" s="23">
        <v>0</v>
      </c>
      <c r="N63" s="23">
        <v>293.71571</v>
      </c>
      <c r="O63" s="22" t="s">
        <v>81</v>
      </c>
      <c r="P63" s="19"/>
      <c r="Q63" s="23">
        <v>122.01805</v>
      </c>
      <c r="R63" s="23">
        <v>122.01805</v>
      </c>
      <c r="S63" s="23">
        <v>0</v>
      </c>
      <c r="T63" s="23">
        <v>0</v>
      </c>
      <c r="U63" s="23">
        <v>0</v>
      </c>
      <c r="V63" s="23">
        <v>28.088</v>
      </c>
      <c r="W63" s="23">
        <v>853.00085</v>
      </c>
      <c r="X63" s="23">
        <v>5775.17984</v>
      </c>
      <c r="Y63" s="23">
        <v>0</v>
      </c>
      <c r="Z63" s="23">
        <v>928.6045799999999</v>
      </c>
      <c r="AA63" s="23">
        <v>131428.12202</v>
      </c>
    </row>
    <row r="64" spans="2:27" ht="16.5" customHeight="1">
      <c r="B64" s="21" t="s">
        <v>82</v>
      </c>
      <c r="C64" s="19"/>
      <c r="D64" s="4">
        <v>1480759.70321</v>
      </c>
      <c r="E64" s="4">
        <v>1104655.04411</v>
      </c>
      <c r="F64" s="4">
        <v>749390.0068</v>
      </c>
      <c r="G64" s="4">
        <v>355265.03731</v>
      </c>
      <c r="H64" s="4">
        <v>0</v>
      </c>
      <c r="I64" s="4">
        <v>291254.63402999996</v>
      </c>
      <c r="J64" s="4">
        <v>149455.99297</v>
      </c>
      <c r="K64" s="4">
        <v>67224.322</v>
      </c>
      <c r="L64" s="4">
        <v>23433.73372</v>
      </c>
      <c r="M64" s="4">
        <v>4510.73278</v>
      </c>
      <c r="N64" s="4">
        <v>46629.85256</v>
      </c>
      <c r="O64" s="21" t="s">
        <v>82</v>
      </c>
      <c r="P64" s="19"/>
      <c r="Q64" s="4">
        <v>84850.02506999999</v>
      </c>
      <c r="R64" s="4">
        <v>46417.978760000005</v>
      </c>
      <c r="S64" s="4">
        <v>38432.04631</v>
      </c>
      <c r="T64" s="4">
        <v>0</v>
      </c>
      <c r="U64" s="4">
        <v>0</v>
      </c>
      <c r="V64" s="4">
        <v>1212.38355</v>
      </c>
      <c r="W64" s="4">
        <v>70600.71786</v>
      </c>
      <c r="X64" s="4">
        <v>43651.961859999996</v>
      </c>
      <c r="Y64" s="4">
        <v>0</v>
      </c>
      <c r="Z64" s="4">
        <v>57715.33692</v>
      </c>
      <c r="AA64" s="4">
        <v>1653940.1034000001</v>
      </c>
    </row>
    <row r="65" spans="2:27" ht="16.5" customHeight="1">
      <c r="B65" s="22" t="s">
        <v>310</v>
      </c>
      <c r="C65" s="19"/>
      <c r="D65" s="23">
        <v>2058232.92476</v>
      </c>
      <c r="E65" s="23">
        <v>1068754.84356</v>
      </c>
      <c r="F65" s="23">
        <v>325303.07688</v>
      </c>
      <c r="G65" s="23">
        <v>742441.65713</v>
      </c>
      <c r="H65" s="23">
        <v>1010.10955</v>
      </c>
      <c r="I65" s="23">
        <v>388531.992</v>
      </c>
      <c r="J65" s="23">
        <v>235570.52482000002</v>
      </c>
      <c r="K65" s="23">
        <v>148385.19835000002</v>
      </c>
      <c r="L65" s="23">
        <v>1255.1995</v>
      </c>
      <c r="M65" s="23">
        <v>0</v>
      </c>
      <c r="N65" s="23">
        <v>3321.0693300000003</v>
      </c>
      <c r="O65" s="22" t="s">
        <v>310</v>
      </c>
      <c r="P65" s="19"/>
      <c r="Q65" s="23">
        <v>600946.0892</v>
      </c>
      <c r="R65" s="23">
        <v>125544.21237</v>
      </c>
      <c r="S65" s="23">
        <v>474758.28254000004</v>
      </c>
      <c r="T65" s="23">
        <v>643.59429</v>
      </c>
      <c r="U65" s="23">
        <v>0</v>
      </c>
      <c r="V65" s="23">
        <v>2.62654</v>
      </c>
      <c r="W65" s="23">
        <v>209704.55496</v>
      </c>
      <c r="X65" s="23">
        <v>55695.68825</v>
      </c>
      <c r="Y65" s="23">
        <v>0</v>
      </c>
      <c r="Z65" s="23">
        <v>292220.89614</v>
      </c>
      <c r="AA65" s="23">
        <v>2615856.6906500002</v>
      </c>
    </row>
    <row r="66" spans="2:27" ht="16.5" customHeight="1">
      <c r="B66" s="21" t="s">
        <v>83</v>
      </c>
      <c r="C66" s="19"/>
      <c r="D66" s="4">
        <v>661015.53242</v>
      </c>
      <c r="E66" s="4">
        <v>364800.24554000003</v>
      </c>
      <c r="F66" s="4">
        <v>152992.58497</v>
      </c>
      <c r="G66" s="4">
        <v>211807.66057</v>
      </c>
      <c r="H66" s="4">
        <v>0</v>
      </c>
      <c r="I66" s="4">
        <v>205872.16921</v>
      </c>
      <c r="J66" s="4">
        <v>123350.81322</v>
      </c>
      <c r="K66" s="4">
        <v>81619.2139</v>
      </c>
      <c r="L66" s="4">
        <v>902.1420899999999</v>
      </c>
      <c r="M66" s="4">
        <v>0</v>
      </c>
      <c r="N66" s="4">
        <v>0</v>
      </c>
      <c r="O66" s="21" t="s">
        <v>83</v>
      </c>
      <c r="P66" s="19"/>
      <c r="Q66" s="4">
        <v>90343.11766999999</v>
      </c>
      <c r="R66" s="4">
        <v>33056.74247</v>
      </c>
      <c r="S66" s="4">
        <v>57286.3752</v>
      </c>
      <c r="T66" s="4">
        <v>0</v>
      </c>
      <c r="U66" s="4">
        <v>0</v>
      </c>
      <c r="V66" s="4">
        <v>110.9948</v>
      </c>
      <c r="W66" s="4">
        <v>90081.85528</v>
      </c>
      <c r="X66" s="4">
        <v>22691.961010000003</v>
      </c>
      <c r="Y66" s="4">
        <v>0</v>
      </c>
      <c r="Z66" s="4">
        <v>80505.46268</v>
      </c>
      <c r="AA66" s="4">
        <v>854405.80619</v>
      </c>
    </row>
    <row r="67" spans="2:27" ht="16.5" customHeight="1">
      <c r="B67" s="22" t="s">
        <v>84</v>
      </c>
      <c r="C67" s="19"/>
      <c r="D67" s="23">
        <v>19288499.87227</v>
      </c>
      <c r="E67" s="23">
        <v>7985451.383909999</v>
      </c>
      <c r="F67" s="23">
        <v>2878522.1065</v>
      </c>
      <c r="G67" s="23">
        <v>5096602.098839999</v>
      </c>
      <c r="H67" s="23">
        <v>10327.17857</v>
      </c>
      <c r="I67" s="23">
        <v>9233715.851289999</v>
      </c>
      <c r="J67" s="23">
        <v>6837682.60888</v>
      </c>
      <c r="K67" s="23">
        <v>683040.4614</v>
      </c>
      <c r="L67" s="23">
        <v>419564.73069</v>
      </c>
      <c r="M67" s="23">
        <v>1155987.6978399998</v>
      </c>
      <c r="N67" s="23">
        <v>137440.35248000003</v>
      </c>
      <c r="O67" s="22" t="s">
        <v>84</v>
      </c>
      <c r="P67" s="19"/>
      <c r="Q67" s="23">
        <v>2069332.63707</v>
      </c>
      <c r="R67" s="23">
        <v>49363.0599</v>
      </c>
      <c r="S67" s="23">
        <v>2017860.7894100002</v>
      </c>
      <c r="T67" s="23">
        <v>2108.7877599999997</v>
      </c>
      <c r="U67" s="23">
        <v>0</v>
      </c>
      <c r="V67" s="23">
        <v>773630.1374499999</v>
      </c>
      <c r="W67" s="23">
        <v>1917125.37069</v>
      </c>
      <c r="X67" s="23">
        <v>2602604.2763500004</v>
      </c>
      <c r="Y67" s="23">
        <v>0</v>
      </c>
      <c r="Z67" s="23">
        <v>1870486.9618000002</v>
      </c>
      <c r="AA67" s="23">
        <v>26452346.618559998</v>
      </c>
    </row>
    <row r="68" spans="2:27" ht="16.5" customHeight="1">
      <c r="B68" s="21" t="s">
        <v>85</v>
      </c>
      <c r="C68" s="19"/>
      <c r="D68" s="4">
        <v>312674.93191999994</v>
      </c>
      <c r="E68" s="4">
        <v>183962.52499</v>
      </c>
      <c r="F68" s="4">
        <v>10942.15057</v>
      </c>
      <c r="G68" s="4">
        <v>173020.37442</v>
      </c>
      <c r="H68" s="4">
        <v>0</v>
      </c>
      <c r="I68" s="4">
        <v>95132.71036</v>
      </c>
      <c r="J68" s="4">
        <v>83080.90821000001</v>
      </c>
      <c r="K68" s="4">
        <v>8478.62717</v>
      </c>
      <c r="L68" s="4">
        <v>1796.6981799999999</v>
      </c>
      <c r="M68" s="4">
        <v>1027.49421</v>
      </c>
      <c r="N68" s="4">
        <v>748.98259</v>
      </c>
      <c r="O68" s="21" t="s">
        <v>85</v>
      </c>
      <c r="P68" s="19"/>
      <c r="Q68" s="4">
        <v>33579.69657</v>
      </c>
      <c r="R68" s="4">
        <v>23630.75051</v>
      </c>
      <c r="S68" s="4">
        <v>9948.94606</v>
      </c>
      <c r="T68" s="4">
        <v>0</v>
      </c>
      <c r="U68" s="4">
        <v>0</v>
      </c>
      <c r="V68" s="4">
        <v>15989.30519</v>
      </c>
      <c r="W68" s="4">
        <v>40166.37954</v>
      </c>
      <c r="X68" s="4">
        <v>8564.714960000001</v>
      </c>
      <c r="Y68" s="4">
        <v>0</v>
      </c>
      <c r="Z68" s="4">
        <v>33805.8755</v>
      </c>
      <c r="AA68" s="4">
        <v>411201.20711</v>
      </c>
    </row>
    <row r="69" spans="2:27" ht="16.5" customHeight="1">
      <c r="B69" s="22" t="s">
        <v>86</v>
      </c>
      <c r="C69" s="19"/>
      <c r="D69" s="23">
        <v>101022.06753</v>
      </c>
      <c r="E69" s="23">
        <v>60461.4175</v>
      </c>
      <c r="F69" s="23">
        <v>10517.71189</v>
      </c>
      <c r="G69" s="23">
        <v>49943.705610000005</v>
      </c>
      <c r="H69" s="23">
        <v>0</v>
      </c>
      <c r="I69" s="23">
        <v>25512.614610000004</v>
      </c>
      <c r="J69" s="23">
        <v>19390.03077</v>
      </c>
      <c r="K69" s="23">
        <v>1444.526</v>
      </c>
      <c r="L69" s="23">
        <v>1761.42375</v>
      </c>
      <c r="M69" s="23">
        <v>1038.8956899999998</v>
      </c>
      <c r="N69" s="23">
        <v>1877.7384</v>
      </c>
      <c r="O69" s="22" t="s">
        <v>86</v>
      </c>
      <c r="P69" s="19"/>
      <c r="Q69" s="23">
        <v>15048.03542</v>
      </c>
      <c r="R69" s="23">
        <v>11099.546699999999</v>
      </c>
      <c r="S69" s="23">
        <v>3948.4887200000003</v>
      </c>
      <c r="T69" s="23">
        <v>0</v>
      </c>
      <c r="U69" s="23">
        <v>0</v>
      </c>
      <c r="V69" s="23">
        <v>7375.6168</v>
      </c>
      <c r="W69" s="23">
        <v>4521.27336</v>
      </c>
      <c r="X69" s="23">
        <v>354.53287</v>
      </c>
      <c r="Y69" s="23">
        <v>0</v>
      </c>
      <c r="Z69" s="23">
        <v>14067.861739999998</v>
      </c>
      <c r="AA69" s="23">
        <v>127341.3523</v>
      </c>
    </row>
    <row r="70" spans="2:27" ht="16.5" customHeight="1">
      <c r="B70" s="21" t="s">
        <v>87</v>
      </c>
      <c r="C70" s="19"/>
      <c r="D70" s="4">
        <v>6986086.27382</v>
      </c>
      <c r="E70" s="4">
        <v>6435534.72661</v>
      </c>
      <c r="F70" s="4">
        <v>6062015.78602</v>
      </c>
      <c r="G70" s="4">
        <v>373518.94058999995</v>
      </c>
      <c r="H70" s="4">
        <v>0</v>
      </c>
      <c r="I70" s="4">
        <v>374857.2457599999</v>
      </c>
      <c r="J70" s="4">
        <v>84326.94913000001</v>
      </c>
      <c r="K70" s="4">
        <v>88160.93076999999</v>
      </c>
      <c r="L70" s="4">
        <v>145863.29612</v>
      </c>
      <c r="M70" s="4">
        <v>2698.72684</v>
      </c>
      <c r="N70" s="4">
        <v>53807.342899999996</v>
      </c>
      <c r="O70" s="21" t="s">
        <v>87</v>
      </c>
      <c r="P70" s="19"/>
      <c r="Q70" s="4">
        <v>175694.30145</v>
      </c>
      <c r="R70" s="4">
        <v>78113.78014</v>
      </c>
      <c r="S70" s="4">
        <v>0</v>
      </c>
      <c r="T70" s="4">
        <v>70437.89342000001</v>
      </c>
      <c r="U70" s="4">
        <v>27142.62789</v>
      </c>
      <c r="V70" s="4">
        <v>1430.82526</v>
      </c>
      <c r="W70" s="4">
        <v>182753.26332000003</v>
      </c>
      <c r="X70" s="4">
        <v>22366.05323</v>
      </c>
      <c r="Y70" s="4">
        <v>0</v>
      </c>
      <c r="Z70" s="4">
        <v>83261.35353000001</v>
      </c>
      <c r="AA70" s="4">
        <v>7275897.76916</v>
      </c>
    </row>
    <row r="71" spans="2:27" ht="16.5" customHeight="1">
      <c r="B71" s="22" t="s">
        <v>88</v>
      </c>
      <c r="C71" s="19"/>
      <c r="D71" s="23">
        <v>23002925.073440004</v>
      </c>
      <c r="E71" s="23">
        <v>17081811.47239</v>
      </c>
      <c r="F71" s="23">
        <v>15493752.651970001</v>
      </c>
      <c r="G71" s="23">
        <v>1580798.8802099999</v>
      </c>
      <c r="H71" s="23">
        <v>7259.94021</v>
      </c>
      <c r="I71" s="23">
        <v>2989066.42536</v>
      </c>
      <c r="J71" s="23">
        <v>1234499.35359</v>
      </c>
      <c r="K71" s="23">
        <v>1140666.21206</v>
      </c>
      <c r="L71" s="23">
        <v>100114.25240000001</v>
      </c>
      <c r="M71" s="23">
        <v>495721.26006</v>
      </c>
      <c r="N71" s="23">
        <v>18065.347250000003</v>
      </c>
      <c r="O71" s="22" t="s">
        <v>88</v>
      </c>
      <c r="P71" s="19"/>
      <c r="Q71" s="23">
        <v>2932047.17569</v>
      </c>
      <c r="R71" s="23">
        <v>373845.34162</v>
      </c>
      <c r="S71" s="23">
        <v>2236716.0877199997</v>
      </c>
      <c r="T71" s="23">
        <v>211189.78094</v>
      </c>
      <c r="U71" s="23">
        <v>110295.96541</v>
      </c>
      <c r="V71" s="23">
        <v>418057.06761</v>
      </c>
      <c r="W71" s="23">
        <v>528562.23239</v>
      </c>
      <c r="X71" s="23">
        <v>215151.31235000002</v>
      </c>
      <c r="Y71" s="23">
        <v>0</v>
      </c>
      <c r="Z71" s="23">
        <v>566243.88929</v>
      </c>
      <c r="AA71" s="23">
        <v>24730939.575080004</v>
      </c>
    </row>
    <row r="72" spans="2:27" ht="16.5" customHeight="1">
      <c r="B72" s="21" t="s">
        <v>89</v>
      </c>
      <c r="C72" s="19"/>
      <c r="D72" s="4">
        <v>7786198.54781</v>
      </c>
      <c r="E72" s="4">
        <v>6264521.48458</v>
      </c>
      <c r="F72" s="4">
        <v>5825273.99977</v>
      </c>
      <c r="G72" s="4">
        <v>439247.48481</v>
      </c>
      <c r="H72" s="4">
        <v>0</v>
      </c>
      <c r="I72" s="4">
        <v>1517564.19868</v>
      </c>
      <c r="J72" s="4">
        <v>317689.37302</v>
      </c>
      <c r="K72" s="4">
        <v>246796.93151</v>
      </c>
      <c r="L72" s="4">
        <v>68619.91186</v>
      </c>
      <c r="M72" s="4">
        <v>845675.46616</v>
      </c>
      <c r="N72" s="4">
        <v>38782.51613</v>
      </c>
      <c r="O72" s="21" t="s">
        <v>89</v>
      </c>
      <c r="P72" s="19"/>
      <c r="Q72" s="4">
        <v>4112.86455</v>
      </c>
      <c r="R72" s="4">
        <v>0</v>
      </c>
      <c r="S72" s="4">
        <v>0</v>
      </c>
      <c r="T72" s="4">
        <v>4112.86455</v>
      </c>
      <c r="U72" s="4">
        <v>0</v>
      </c>
      <c r="V72" s="4">
        <v>32580.07329</v>
      </c>
      <c r="W72" s="4">
        <v>514415.29860000004</v>
      </c>
      <c r="X72" s="4">
        <v>122101.30338</v>
      </c>
      <c r="Y72" s="4">
        <v>0</v>
      </c>
      <c r="Z72" s="4">
        <v>113536.16612</v>
      </c>
      <c r="AA72" s="4">
        <v>8568831.3892</v>
      </c>
    </row>
    <row r="73" spans="2:27" ht="16.5" customHeight="1">
      <c r="B73" s="22" t="s">
        <v>90</v>
      </c>
      <c r="C73" s="19"/>
      <c r="D73" s="23">
        <v>180754.79132000002</v>
      </c>
      <c r="E73" s="23">
        <v>75109.60167999999</v>
      </c>
      <c r="F73" s="23">
        <v>33475.02882</v>
      </c>
      <c r="G73" s="23">
        <v>41634.57286</v>
      </c>
      <c r="H73" s="23">
        <v>0</v>
      </c>
      <c r="I73" s="23">
        <v>47693.51271</v>
      </c>
      <c r="J73" s="23">
        <v>26290.57191</v>
      </c>
      <c r="K73" s="23">
        <v>12855.806</v>
      </c>
      <c r="L73" s="23">
        <v>4709.31635</v>
      </c>
      <c r="M73" s="23">
        <v>0</v>
      </c>
      <c r="N73" s="23">
        <v>3837.81845</v>
      </c>
      <c r="O73" s="22" t="s">
        <v>90</v>
      </c>
      <c r="P73" s="19"/>
      <c r="Q73" s="23">
        <v>57951.67693</v>
      </c>
      <c r="R73" s="23">
        <v>6846.68574</v>
      </c>
      <c r="S73" s="23">
        <v>51104.99119000001</v>
      </c>
      <c r="T73" s="23">
        <v>0</v>
      </c>
      <c r="U73" s="23">
        <v>0</v>
      </c>
      <c r="V73" s="23">
        <v>2967.19161</v>
      </c>
      <c r="W73" s="23">
        <v>14878.4852</v>
      </c>
      <c r="X73" s="23">
        <v>13991.7633</v>
      </c>
      <c r="Y73" s="23">
        <v>0</v>
      </c>
      <c r="Z73" s="23">
        <v>28195.0537</v>
      </c>
      <c r="AA73" s="23">
        <v>240787.28513</v>
      </c>
    </row>
    <row r="74" spans="2:27" ht="16.5" customHeight="1">
      <c r="B74" s="21" t="s">
        <v>91</v>
      </c>
      <c r="C74" s="19"/>
      <c r="D74" s="4">
        <v>264268.20448</v>
      </c>
      <c r="E74" s="4">
        <v>32786.97565</v>
      </c>
      <c r="F74" s="4">
        <v>30135.888170000002</v>
      </c>
      <c r="G74" s="4">
        <v>2651.08748</v>
      </c>
      <c r="H74" s="4">
        <v>0</v>
      </c>
      <c r="I74" s="4">
        <v>44417.12564</v>
      </c>
      <c r="J74" s="4">
        <v>19824.65521</v>
      </c>
      <c r="K74" s="4">
        <v>19376</v>
      </c>
      <c r="L74" s="4">
        <v>1401.84204</v>
      </c>
      <c r="M74" s="4">
        <v>5.1452</v>
      </c>
      <c r="N74" s="4">
        <v>3809.48319</v>
      </c>
      <c r="O74" s="21" t="s">
        <v>91</v>
      </c>
      <c r="P74" s="19"/>
      <c r="Q74" s="4">
        <v>187064.10319</v>
      </c>
      <c r="R74" s="4">
        <v>27637.367100000003</v>
      </c>
      <c r="S74" s="4">
        <v>159426.73609</v>
      </c>
      <c r="T74" s="4">
        <v>0</v>
      </c>
      <c r="U74" s="4">
        <v>0</v>
      </c>
      <c r="V74" s="4">
        <v>866.27452</v>
      </c>
      <c r="W74" s="4">
        <v>28094.31866</v>
      </c>
      <c r="X74" s="4">
        <v>7694.219730000001</v>
      </c>
      <c r="Y74" s="4">
        <v>0</v>
      </c>
      <c r="Z74" s="4">
        <v>5265.95897</v>
      </c>
      <c r="AA74" s="4">
        <v>306188.97636</v>
      </c>
    </row>
    <row r="75" spans="2:27" ht="16.5" customHeight="1">
      <c r="B75" s="22" t="s">
        <v>92</v>
      </c>
      <c r="C75" s="19"/>
      <c r="D75" s="23">
        <v>82677.55606</v>
      </c>
      <c r="E75" s="23">
        <v>26851.4089</v>
      </c>
      <c r="F75" s="23">
        <v>0</v>
      </c>
      <c r="G75" s="23">
        <v>26851.4089</v>
      </c>
      <c r="H75" s="23">
        <v>0</v>
      </c>
      <c r="I75" s="23">
        <v>42986.460230000004</v>
      </c>
      <c r="J75" s="23">
        <v>23598.78427</v>
      </c>
      <c r="K75" s="23">
        <v>18630.25303</v>
      </c>
      <c r="L75" s="23">
        <v>0</v>
      </c>
      <c r="M75" s="23">
        <v>0</v>
      </c>
      <c r="N75" s="23">
        <v>757.4229300000001</v>
      </c>
      <c r="O75" s="22" t="s">
        <v>92</v>
      </c>
      <c r="P75" s="19"/>
      <c r="Q75" s="23">
        <v>12839.68693</v>
      </c>
      <c r="R75" s="23">
        <v>3439.83745</v>
      </c>
      <c r="S75" s="23">
        <v>9399.84948</v>
      </c>
      <c r="T75" s="23">
        <v>0</v>
      </c>
      <c r="U75" s="23">
        <v>0</v>
      </c>
      <c r="V75" s="23">
        <v>0.962</v>
      </c>
      <c r="W75" s="23">
        <v>14172.415509999999</v>
      </c>
      <c r="X75" s="23">
        <v>20141.02549</v>
      </c>
      <c r="Y75" s="23">
        <v>0</v>
      </c>
      <c r="Z75" s="23">
        <v>11003.60841</v>
      </c>
      <c r="AA75" s="23">
        <v>127995.56747</v>
      </c>
    </row>
    <row r="76" spans="2:27" ht="16.5" customHeight="1">
      <c r="B76" s="21" t="s">
        <v>93</v>
      </c>
      <c r="C76" s="19"/>
      <c r="D76" s="4">
        <v>2974495.9661999997</v>
      </c>
      <c r="E76" s="4">
        <v>1620375.32531</v>
      </c>
      <c r="F76" s="4">
        <v>336076.84452</v>
      </c>
      <c r="G76" s="4">
        <v>1284298.4807899997</v>
      </c>
      <c r="H76" s="4">
        <v>0</v>
      </c>
      <c r="I76" s="4">
        <v>827216.97564</v>
      </c>
      <c r="J76" s="4">
        <v>577416.8265900001</v>
      </c>
      <c r="K76" s="4">
        <v>106411.18709</v>
      </c>
      <c r="L76" s="4">
        <v>24316.19922</v>
      </c>
      <c r="M76" s="4">
        <v>115488.28254</v>
      </c>
      <c r="N76" s="4">
        <v>3584.4802</v>
      </c>
      <c r="O76" s="21" t="s">
        <v>93</v>
      </c>
      <c r="P76" s="19"/>
      <c r="Q76" s="4">
        <v>526903.66525</v>
      </c>
      <c r="R76" s="4">
        <v>211932.23246</v>
      </c>
      <c r="S76" s="4">
        <v>314971.43278999993</v>
      </c>
      <c r="T76" s="4">
        <v>0</v>
      </c>
      <c r="U76" s="4">
        <v>0</v>
      </c>
      <c r="V76" s="4">
        <v>86057.60986999999</v>
      </c>
      <c r="W76" s="4">
        <v>200769.35009999998</v>
      </c>
      <c r="X76" s="4">
        <v>66368.7224</v>
      </c>
      <c r="Y76" s="4">
        <v>0</v>
      </c>
      <c r="Z76" s="4">
        <v>237386.14067</v>
      </c>
      <c r="AA76" s="4">
        <v>3565077.78924</v>
      </c>
    </row>
    <row r="77" spans="2:27" ht="16.5" customHeight="1">
      <c r="B77" s="22" t="s">
        <v>94</v>
      </c>
      <c r="C77" s="19"/>
      <c r="D77" s="23">
        <v>58.45296</v>
      </c>
      <c r="E77" s="23">
        <v>0</v>
      </c>
      <c r="F77" s="23">
        <v>0</v>
      </c>
      <c r="G77" s="23">
        <v>0</v>
      </c>
      <c r="H77" s="23">
        <v>0</v>
      </c>
      <c r="I77" s="23">
        <v>48.269839999999995</v>
      </c>
      <c r="J77" s="23">
        <v>0</v>
      </c>
      <c r="K77" s="23">
        <v>48.269839999999995</v>
      </c>
      <c r="L77" s="23">
        <v>0</v>
      </c>
      <c r="M77" s="23">
        <v>0</v>
      </c>
      <c r="N77" s="23">
        <v>0</v>
      </c>
      <c r="O77" s="22" t="s">
        <v>94</v>
      </c>
      <c r="P77" s="19"/>
      <c r="Q77" s="23">
        <v>10.18312</v>
      </c>
      <c r="R77" s="23">
        <v>10.18312</v>
      </c>
      <c r="S77" s="23">
        <v>0</v>
      </c>
      <c r="T77" s="23">
        <v>0</v>
      </c>
      <c r="U77" s="23">
        <v>0</v>
      </c>
      <c r="V77" s="23">
        <v>30.4068</v>
      </c>
      <c r="W77" s="23">
        <v>918.8916999999999</v>
      </c>
      <c r="X77" s="23">
        <v>811.83163</v>
      </c>
      <c r="Y77" s="23">
        <v>0</v>
      </c>
      <c r="Z77" s="23">
        <v>272.77585</v>
      </c>
      <c r="AA77" s="23">
        <v>2092.35894</v>
      </c>
    </row>
    <row r="78" spans="2:27" ht="16.5" customHeight="1">
      <c r="B78" s="21" t="s">
        <v>311</v>
      </c>
      <c r="C78" s="19"/>
      <c r="D78" s="4">
        <v>28950.78509</v>
      </c>
      <c r="E78" s="4">
        <v>3490.7773399999996</v>
      </c>
      <c r="F78" s="4">
        <v>0</v>
      </c>
      <c r="G78" s="4">
        <v>3490.7773399999996</v>
      </c>
      <c r="H78" s="4">
        <v>0</v>
      </c>
      <c r="I78" s="4">
        <v>22055.71018</v>
      </c>
      <c r="J78" s="4">
        <v>16597.07717</v>
      </c>
      <c r="K78" s="4">
        <v>5441.969139999999</v>
      </c>
      <c r="L78" s="4">
        <v>0</v>
      </c>
      <c r="M78" s="4">
        <v>0</v>
      </c>
      <c r="N78" s="4">
        <v>16.66387</v>
      </c>
      <c r="O78" s="21" t="s">
        <v>311</v>
      </c>
      <c r="P78" s="19"/>
      <c r="Q78" s="4">
        <v>3404.2975699999997</v>
      </c>
      <c r="R78" s="4">
        <v>459.95871999999997</v>
      </c>
      <c r="S78" s="4">
        <v>2944.33885</v>
      </c>
      <c r="T78" s="4">
        <v>0</v>
      </c>
      <c r="U78" s="4">
        <v>0</v>
      </c>
      <c r="V78" s="4">
        <v>54.34404</v>
      </c>
      <c r="W78" s="4">
        <v>1291.24788</v>
      </c>
      <c r="X78" s="4">
        <v>3025.8986099999997</v>
      </c>
      <c r="Y78" s="4">
        <v>0</v>
      </c>
      <c r="Z78" s="4">
        <v>2274.66875</v>
      </c>
      <c r="AA78" s="4">
        <v>35596.94437</v>
      </c>
    </row>
    <row r="79" spans="2:27" ht="16.5" customHeight="1">
      <c r="B79" s="22" t="s">
        <v>95</v>
      </c>
      <c r="C79" s="19"/>
      <c r="D79" s="23">
        <v>3474.7243900000003</v>
      </c>
      <c r="E79" s="23">
        <v>2345.97519</v>
      </c>
      <c r="F79" s="23">
        <v>0</v>
      </c>
      <c r="G79" s="23">
        <v>2345.97519</v>
      </c>
      <c r="H79" s="23">
        <v>0</v>
      </c>
      <c r="I79" s="23">
        <v>1128.73474</v>
      </c>
      <c r="J79" s="23">
        <v>0</v>
      </c>
      <c r="K79" s="23">
        <v>436.52594</v>
      </c>
      <c r="L79" s="23">
        <v>0</v>
      </c>
      <c r="M79" s="23">
        <v>0</v>
      </c>
      <c r="N79" s="23">
        <v>692.2088</v>
      </c>
      <c r="O79" s="22" t="s">
        <v>95</v>
      </c>
      <c r="P79" s="19"/>
      <c r="Q79" s="23">
        <v>0.01446</v>
      </c>
      <c r="R79" s="23">
        <v>0.01446</v>
      </c>
      <c r="S79" s="23">
        <v>0</v>
      </c>
      <c r="T79" s="23">
        <v>0</v>
      </c>
      <c r="U79" s="23">
        <v>0</v>
      </c>
      <c r="V79" s="23">
        <v>3.07351</v>
      </c>
      <c r="W79" s="23">
        <v>2266.67225</v>
      </c>
      <c r="X79" s="23">
        <v>1073.27845</v>
      </c>
      <c r="Y79" s="23">
        <v>0</v>
      </c>
      <c r="Z79" s="23">
        <v>911.47265</v>
      </c>
      <c r="AA79" s="23">
        <v>7729.22125</v>
      </c>
    </row>
    <row r="80" spans="2:27" ht="16.5" customHeight="1">
      <c r="B80" s="21" t="s">
        <v>96</v>
      </c>
      <c r="C80" s="19"/>
      <c r="D80" s="4">
        <v>134637.33823999998</v>
      </c>
      <c r="E80" s="4">
        <v>10747.796119999999</v>
      </c>
      <c r="F80" s="4">
        <v>924.9459499999999</v>
      </c>
      <c r="G80" s="4">
        <v>9822.85017</v>
      </c>
      <c r="H80" s="4">
        <v>0</v>
      </c>
      <c r="I80" s="4">
        <v>105281.40181</v>
      </c>
      <c r="J80" s="4">
        <v>97037.6356</v>
      </c>
      <c r="K80" s="4">
        <v>5667.22431</v>
      </c>
      <c r="L80" s="4">
        <v>2303.73639</v>
      </c>
      <c r="M80" s="4">
        <v>0</v>
      </c>
      <c r="N80" s="4">
        <v>272.80551</v>
      </c>
      <c r="O80" s="21" t="s">
        <v>96</v>
      </c>
      <c r="P80" s="19"/>
      <c r="Q80" s="4">
        <v>18608.140310000003</v>
      </c>
      <c r="R80" s="4">
        <v>6602.67053</v>
      </c>
      <c r="S80" s="4">
        <v>12005.46978</v>
      </c>
      <c r="T80" s="4">
        <v>0</v>
      </c>
      <c r="U80" s="4">
        <v>0</v>
      </c>
      <c r="V80" s="4">
        <v>150</v>
      </c>
      <c r="W80" s="4">
        <v>2025.7701499999998</v>
      </c>
      <c r="X80" s="4">
        <v>24155.47257</v>
      </c>
      <c r="Y80" s="4">
        <v>0</v>
      </c>
      <c r="Z80" s="4">
        <v>4170.120629999999</v>
      </c>
      <c r="AA80" s="4">
        <v>165138.70159</v>
      </c>
    </row>
    <row r="81" spans="2:27" ht="16.5" customHeight="1">
      <c r="B81" s="22" t="s">
        <v>97</v>
      </c>
      <c r="C81" s="19"/>
      <c r="D81" s="23">
        <v>218779.86594</v>
      </c>
      <c r="E81" s="23">
        <v>121628.39973</v>
      </c>
      <c r="F81" s="23">
        <v>112036.91785</v>
      </c>
      <c r="G81" s="23">
        <v>9591.481880000001</v>
      </c>
      <c r="H81" s="23">
        <v>0</v>
      </c>
      <c r="I81" s="23">
        <v>88605.70561</v>
      </c>
      <c r="J81" s="23">
        <v>16023.46468</v>
      </c>
      <c r="K81" s="23">
        <v>26492.75205</v>
      </c>
      <c r="L81" s="23">
        <v>35482.83141</v>
      </c>
      <c r="M81" s="23">
        <v>3357.78082</v>
      </c>
      <c r="N81" s="23">
        <v>7248.876649999999</v>
      </c>
      <c r="O81" s="22" t="s">
        <v>97</v>
      </c>
      <c r="P81" s="19"/>
      <c r="Q81" s="23">
        <v>8545.7606</v>
      </c>
      <c r="R81" s="23">
        <v>8545.7606</v>
      </c>
      <c r="S81" s="23">
        <v>0</v>
      </c>
      <c r="T81" s="23">
        <v>0</v>
      </c>
      <c r="U81" s="23">
        <v>0</v>
      </c>
      <c r="V81" s="23">
        <v>3686.7929700000004</v>
      </c>
      <c r="W81" s="23">
        <v>43950.741369999996</v>
      </c>
      <c r="X81" s="23">
        <v>5714.04823</v>
      </c>
      <c r="Y81" s="23">
        <v>0</v>
      </c>
      <c r="Z81" s="23">
        <v>11210.65307</v>
      </c>
      <c r="AA81" s="23">
        <v>283342.10157999996</v>
      </c>
    </row>
    <row r="82" spans="2:27" ht="16.5" customHeight="1">
      <c r="B82" s="21" t="s">
        <v>98</v>
      </c>
      <c r="C82" s="19"/>
      <c r="D82" s="4">
        <v>1340045.58759</v>
      </c>
      <c r="E82" s="4">
        <v>601347.99071</v>
      </c>
      <c r="F82" s="4">
        <v>0</v>
      </c>
      <c r="G82" s="4">
        <v>601347.99071</v>
      </c>
      <c r="H82" s="4">
        <v>0</v>
      </c>
      <c r="I82" s="4">
        <v>614242.8390599999</v>
      </c>
      <c r="J82" s="4">
        <v>408579.34541999997</v>
      </c>
      <c r="K82" s="4">
        <v>119145.97667999999</v>
      </c>
      <c r="L82" s="4">
        <v>2056.09562</v>
      </c>
      <c r="M82" s="4">
        <v>0</v>
      </c>
      <c r="N82" s="4">
        <v>84461.42134</v>
      </c>
      <c r="O82" s="21" t="s">
        <v>98</v>
      </c>
      <c r="P82" s="19"/>
      <c r="Q82" s="4">
        <v>124454.75782</v>
      </c>
      <c r="R82" s="4">
        <v>83608.45896</v>
      </c>
      <c r="S82" s="4">
        <v>40846.29886</v>
      </c>
      <c r="T82" s="4">
        <v>0</v>
      </c>
      <c r="U82" s="4">
        <v>0</v>
      </c>
      <c r="V82" s="4">
        <v>10896.20397</v>
      </c>
      <c r="W82" s="4">
        <v>148698.5154</v>
      </c>
      <c r="X82" s="4">
        <v>328075.9658</v>
      </c>
      <c r="Y82" s="4">
        <v>0</v>
      </c>
      <c r="Z82" s="4">
        <v>165215.74187</v>
      </c>
      <c r="AA82" s="4">
        <v>1992932.0146299999</v>
      </c>
    </row>
    <row r="83" spans="2:16" ht="16.5" customHeight="1">
      <c r="B83" s="21"/>
      <c r="C83" s="19"/>
      <c r="O83" s="21"/>
      <c r="P83" s="19"/>
    </row>
    <row r="84" spans="2:27" ht="16.5" customHeight="1">
      <c r="B84" s="18" t="s">
        <v>99</v>
      </c>
      <c r="C84" s="19"/>
      <c r="D84" s="20">
        <v>5408.51745</v>
      </c>
      <c r="E84" s="20">
        <v>828.49694</v>
      </c>
      <c r="F84" s="20">
        <v>0</v>
      </c>
      <c r="G84" s="20">
        <v>828.49694</v>
      </c>
      <c r="H84" s="20">
        <v>0</v>
      </c>
      <c r="I84" s="20">
        <v>69.953</v>
      </c>
      <c r="J84" s="20">
        <v>0</v>
      </c>
      <c r="K84" s="20">
        <v>69.953</v>
      </c>
      <c r="L84" s="20">
        <v>0</v>
      </c>
      <c r="M84" s="20">
        <v>0</v>
      </c>
      <c r="N84" s="20">
        <v>0</v>
      </c>
      <c r="O84" s="18" t="s">
        <v>99</v>
      </c>
      <c r="P84" s="19"/>
      <c r="Q84" s="20">
        <v>4510.06751</v>
      </c>
      <c r="R84" s="20">
        <v>4194.70289</v>
      </c>
      <c r="S84" s="20">
        <v>0</v>
      </c>
      <c r="T84" s="20">
        <v>315.36462</v>
      </c>
      <c r="U84" s="20">
        <v>0</v>
      </c>
      <c r="V84" s="20">
        <v>1138.25327</v>
      </c>
      <c r="W84" s="20">
        <v>1156.69055</v>
      </c>
      <c r="X84" s="20">
        <v>5708.98528</v>
      </c>
      <c r="Y84" s="20">
        <v>0</v>
      </c>
      <c r="Z84" s="20">
        <v>771.12036</v>
      </c>
      <c r="AA84" s="20">
        <v>14183.56691</v>
      </c>
    </row>
    <row r="85" spans="2:27" ht="16.5" customHeight="1">
      <c r="B85" s="21" t="s">
        <v>100</v>
      </c>
      <c r="C85" s="19"/>
      <c r="D85" s="47" t="s">
        <v>301</v>
      </c>
      <c r="E85" s="47" t="s">
        <v>301</v>
      </c>
      <c r="F85" s="47" t="s">
        <v>301</v>
      </c>
      <c r="G85" s="47" t="s">
        <v>301</v>
      </c>
      <c r="H85" s="47" t="s">
        <v>301</v>
      </c>
      <c r="I85" s="47" t="s">
        <v>301</v>
      </c>
      <c r="J85" s="47" t="s">
        <v>301</v>
      </c>
      <c r="K85" s="47" t="s">
        <v>301</v>
      </c>
      <c r="L85" s="47" t="s">
        <v>301</v>
      </c>
      <c r="M85" s="47" t="s">
        <v>301</v>
      </c>
      <c r="N85" s="47" t="s">
        <v>301</v>
      </c>
      <c r="O85" s="21" t="s">
        <v>100</v>
      </c>
      <c r="P85" s="19"/>
      <c r="Q85" s="47" t="s">
        <v>301</v>
      </c>
      <c r="R85" s="47" t="s">
        <v>301</v>
      </c>
      <c r="S85" s="47" t="s">
        <v>301</v>
      </c>
      <c r="T85" s="47" t="s">
        <v>301</v>
      </c>
      <c r="U85" s="47" t="s">
        <v>301</v>
      </c>
      <c r="V85" s="47" t="s">
        <v>301</v>
      </c>
      <c r="W85" s="47" t="s">
        <v>301</v>
      </c>
      <c r="X85" s="47" t="s">
        <v>301</v>
      </c>
      <c r="Y85" s="47" t="s">
        <v>301</v>
      </c>
      <c r="Z85" s="47" t="s">
        <v>301</v>
      </c>
      <c r="AA85" s="47" t="s">
        <v>301</v>
      </c>
    </row>
    <row r="86" spans="2:27" ht="16.5" customHeight="1">
      <c r="B86" s="22" t="s">
        <v>101</v>
      </c>
      <c r="C86" s="19"/>
      <c r="D86" s="23">
        <v>5408.51745</v>
      </c>
      <c r="E86" s="23">
        <v>828.49694</v>
      </c>
      <c r="F86" s="23">
        <v>0</v>
      </c>
      <c r="G86" s="23">
        <v>828.49694</v>
      </c>
      <c r="H86" s="23">
        <v>0</v>
      </c>
      <c r="I86" s="23">
        <v>69.953</v>
      </c>
      <c r="J86" s="23">
        <v>0</v>
      </c>
      <c r="K86" s="23">
        <v>69.953</v>
      </c>
      <c r="L86" s="23">
        <v>0</v>
      </c>
      <c r="M86" s="23">
        <v>0</v>
      </c>
      <c r="N86" s="23">
        <v>0</v>
      </c>
      <c r="O86" s="22" t="s">
        <v>101</v>
      </c>
      <c r="P86" s="19"/>
      <c r="Q86" s="23">
        <v>4510.06751</v>
      </c>
      <c r="R86" s="23">
        <v>4194.70289</v>
      </c>
      <c r="S86" s="23">
        <v>0</v>
      </c>
      <c r="T86" s="23">
        <v>315.36462</v>
      </c>
      <c r="U86" s="23">
        <v>0</v>
      </c>
      <c r="V86" s="23">
        <v>1138.25327</v>
      </c>
      <c r="W86" s="23">
        <v>1156.69055</v>
      </c>
      <c r="X86" s="23">
        <v>5708.98528</v>
      </c>
      <c r="Y86" s="23">
        <v>0</v>
      </c>
      <c r="Z86" s="23">
        <v>771.12036</v>
      </c>
      <c r="AA86" s="23">
        <v>14183.56691</v>
      </c>
    </row>
    <row r="87" spans="2:16" ht="16.5" customHeight="1">
      <c r="B87" s="21"/>
      <c r="C87" s="19"/>
      <c r="O87" s="21"/>
      <c r="P87" s="19"/>
    </row>
    <row r="88" spans="2:27" ht="16.5" customHeight="1">
      <c r="B88" s="18" t="s">
        <v>102</v>
      </c>
      <c r="C88" s="19"/>
      <c r="D88" s="20">
        <v>158088766.19234</v>
      </c>
      <c r="E88" s="20">
        <v>116973229.04137999</v>
      </c>
      <c r="F88" s="20">
        <v>95489152.67804</v>
      </c>
      <c r="G88" s="20">
        <v>21463682.658730004</v>
      </c>
      <c r="H88" s="20">
        <v>20393.70461</v>
      </c>
      <c r="I88" s="20">
        <v>29148346.702010002</v>
      </c>
      <c r="J88" s="20">
        <v>16802712.736419998</v>
      </c>
      <c r="K88" s="20">
        <v>5958508.65964</v>
      </c>
      <c r="L88" s="20">
        <v>1677944.455260001</v>
      </c>
      <c r="M88" s="20">
        <v>3350435.1679199995</v>
      </c>
      <c r="N88" s="20">
        <v>1358745.6827700003</v>
      </c>
      <c r="O88" s="18" t="s">
        <v>102</v>
      </c>
      <c r="P88" s="19"/>
      <c r="Q88" s="20">
        <v>11967190.448949998</v>
      </c>
      <c r="R88" s="20">
        <v>3049002.9283199995</v>
      </c>
      <c r="S88" s="20">
        <v>7288976.69156</v>
      </c>
      <c r="T88" s="20">
        <v>1113991.8402</v>
      </c>
      <c r="U88" s="20">
        <v>515218.98887</v>
      </c>
      <c r="V88" s="20">
        <v>2911381.6587499995</v>
      </c>
      <c r="W88" s="20">
        <v>6980490.489760001</v>
      </c>
      <c r="X88" s="20">
        <v>6741989.26433</v>
      </c>
      <c r="Y88" s="20">
        <v>210090.30193000002</v>
      </c>
      <c r="Z88" s="20">
        <v>6652466.608469999</v>
      </c>
      <c r="AA88" s="20">
        <v>181585184.51558003</v>
      </c>
    </row>
    <row r="89" spans="2:16" ht="16.5" customHeight="1">
      <c r="B89" s="21"/>
      <c r="C89" s="19"/>
      <c r="O89" s="21"/>
      <c r="P89" s="19"/>
    </row>
    <row r="90" spans="2:27" ht="16.5" customHeight="1">
      <c r="B90" s="18" t="s">
        <v>103</v>
      </c>
      <c r="C90" s="19"/>
      <c r="D90" s="20">
        <v>2155955.94648</v>
      </c>
      <c r="E90" s="20">
        <v>275375.60256</v>
      </c>
      <c r="F90" s="20">
        <v>71693.7465</v>
      </c>
      <c r="G90" s="20">
        <v>190716.29838</v>
      </c>
      <c r="H90" s="20">
        <v>12965.55768</v>
      </c>
      <c r="I90" s="20">
        <v>1117993.0180000002</v>
      </c>
      <c r="J90" s="20">
        <v>961564.9432700002</v>
      </c>
      <c r="K90" s="20">
        <v>156428.07473</v>
      </c>
      <c r="L90" s="20">
        <v>0</v>
      </c>
      <c r="M90" s="20">
        <v>0</v>
      </c>
      <c r="N90" s="20">
        <v>0</v>
      </c>
      <c r="O90" s="18" t="s">
        <v>103</v>
      </c>
      <c r="P90" s="19"/>
      <c r="Q90" s="20">
        <v>762587.32592</v>
      </c>
      <c r="R90" s="20">
        <v>112688.96898000003</v>
      </c>
      <c r="S90" s="20">
        <v>623973.9799500001</v>
      </c>
      <c r="T90" s="20">
        <v>23347.2749</v>
      </c>
      <c r="U90" s="20">
        <v>2577.10209</v>
      </c>
      <c r="V90" s="20">
        <v>68612.16566999999</v>
      </c>
      <c r="W90" s="20">
        <v>29028.93305</v>
      </c>
      <c r="X90" s="20">
        <v>612816.90059</v>
      </c>
      <c r="Y90" s="20">
        <v>0</v>
      </c>
      <c r="Z90" s="20">
        <v>16924.33542</v>
      </c>
      <c r="AA90" s="20">
        <v>2883338.2812099997</v>
      </c>
    </row>
    <row r="91" spans="2:27" ht="16.5" customHeight="1">
      <c r="B91" s="21" t="s">
        <v>312</v>
      </c>
      <c r="C91" s="19"/>
      <c r="D91" s="4">
        <v>57887.803490000006</v>
      </c>
      <c r="E91" s="4">
        <v>3015.17854</v>
      </c>
      <c r="F91" s="4">
        <v>0</v>
      </c>
      <c r="G91" s="4">
        <v>3015.17854</v>
      </c>
      <c r="H91" s="4">
        <v>0</v>
      </c>
      <c r="I91" s="4">
        <v>51124.212369999994</v>
      </c>
      <c r="J91" s="4">
        <v>44444.2431</v>
      </c>
      <c r="K91" s="4">
        <v>6679.9692700000005</v>
      </c>
      <c r="L91" s="4">
        <v>0</v>
      </c>
      <c r="M91" s="4">
        <v>0</v>
      </c>
      <c r="N91" s="4">
        <v>0</v>
      </c>
      <c r="O91" s="21" t="s">
        <v>312</v>
      </c>
      <c r="P91" s="19"/>
      <c r="Q91" s="4">
        <v>3748.41258</v>
      </c>
      <c r="R91" s="4">
        <v>2470.81225</v>
      </c>
      <c r="S91" s="4">
        <v>1277.60033</v>
      </c>
      <c r="T91" s="4">
        <v>0</v>
      </c>
      <c r="U91" s="4">
        <v>0</v>
      </c>
      <c r="V91" s="4">
        <v>4.663</v>
      </c>
      <c r="W91" s="4">
        <v>1094.4322</v>
      </c>
      <c r="X91" s="4">
        <v>119693.14476000001</v>
      </c>
      <c r="Y91" s="4">
        <v>0</v>
      </c>
      <c r="Z91" s="4">
        <v>191.9039</v>
      </c>
      <c r="AA91" s="4">
        <v>178871.94735000003</v>
      </c>
    </row>
    <row r="92" spans="2:27" ht="16.5" customHeight="1">
      <c r="B92" s="22" t="s">
        <v>104</v>
      </c>
      <c r="C92" s="19"/>
      <c r="D92" s="23">
        <v>826135.26943</v>
      </c>
      <c r="E92" s="23">
        <v>170641.3156</v>
      </c>
      <c r="F92" s="23">
        <v>26098.547479999997</v>
      </c>
      <c r="G92" s="23">
        <v>132239.06178</v>
      </c>
      <c r="H92" s="23">
        <v>12303.70634</v>
      </c>
      <c r="I92" s="23">
        <v>302415.32746</v>
      </c>
      <c r="J92" s="23">
        <v>238946.4835</v>
      </c>
      <c r="K92" s="23">
        <v>63468.84396</v>
      </c>
      <c r="L92" s="23">
        <v>0</v>
      </c>
      <c r="M92" s="23">
        <v>0</v>
      </c>
      <c r="N92" s="23">
        <v>0</v>
      </c>
      <c r="O92" s="22" t="s">
        <v>104</v>
      </c>
      <c r="P92" s="19"/>
      <c r="Q92" s="23">
        <v>353078.62637</v>
      </c>
      <c r="R92" s="23">
        <v>39755.65079000001</v>
      </c>
      <c r="S92" s="23">
        <v>304823.38505000004</v>
      </c>
      <c r="T92" s="23">
        <v>8499.59053</v>
      </c>
      <c r="U92" s="23">
        <v>0</v>
      </c>
      <c r="V92" s="23">
        <v>44731.151869999994</v>
      </c>
      <c r="W92" s="23">
        <v>4.38921</v>
      </c>
      <c r="X92" s="23">
        <v>101944.12676</v>
      </c>
      <c r="Y92" s="23">
        <v>0</v>
      </c>
      <c r="Z92" s="23">
        <v>13972.565</v>
      </c>
      <c r="AA92" s="23">
        <v>986787.50227</v>
      </c>
    </row>
    <row r="93" spans="2:27" ht="16.5" customHeight="1">
      <c r="B93" s="21" t="s">
        <v>105</v>
      </c>
      <c r="C93" s="19"/>
      <c r="D93" s="4">
        <v>1271932.87356</v>
      </c>
      <c r="E93" s="4">
        <v>101719.10842</v>
      </c>
      <c r="F93" s="4">
        <v>45595.19902</v>
      </c>
      <c r="G93" s="4">
        <v>55462.058059999996</v>
      </c>
      <c r="H93" s="4">
        <v>661.8513399999999</v>
      </c>
      <c r="I93" s="4">
        <v>764453.4781700001</v>
      </c>
      <c r="J93" s="4">
        <v>678174.2166700001</v>
      </c>
      <c r="K93" s="4">
        <v>86279.2615</v>
      </c>
      <c r="L93" s="4">
        <v>0</v>
      </c>
      <c r="M93" s="4">
        <v>0</v>
      </c>
      <c r="N93" s="4">
        <v>0</v>
      </c>
      <c r="O93" s="21" t="s">
        <v>105</v>
      </c>
      <c r="P93" s="19"/>
      <c r="Q93" s="4">
        <v>405760.28696999996</v>
      </c>
      <c r="R93" s="4">
        <v>70462.50594000002</v>
      </c>
      <c r="S93" s="4">
        <v>317872.99457</v>
      </c>
      <c r="T93" s="4">
        <v>14847.68437</v>
      </c>
      <c r="U93" s="4">
        <v>2577.10209</v>
      </c>
      <c r="V93" s="4">
        <v>23876.3508</v>
      </c>
      <c r="W93" s="4">
        <v>27930.11164</v>
      </c>
      <c r="X93" s="4">
        <v>391179.62906999997</v>
      </c>
      <c r="Y93" s="4">
        <v>0</v>
      </c>
      <c r="Z93" s="4">
        <v>2759.86652</v>
      </c>
      <c r="AA93" s="4">
        <v>1717678.8315899998</v>
      </c>
    </row>
    <row r="94" spans="2:16" ht="16.5" customHeight="1">
      <c r="B94" s="21"/>
      <c r="C94" s="19"/>
      <c r="O94" s="21"/>
      <c r="P94" s="19"/>
    </row>
    <row r="95" spans="2:27" ht="16.5" customHeight="1">
      <c r="B95" s="18" t="s">
        <v>106</v>
      </c>
      <c r="C95" s="19"/>
      <c r="D95" s="20">
        <v>160244722.13882</v>
      </c>
      <c r="E95" s="20">
        <v>117248604.64393999</v>
      </c>
      <c r="F95" s="20">
        <v>95560846.42454</v>
      </c>
      <c r="G95" s="20">
        <v>21654398.957110003</v>
      </c>
      <c r="H95" s="20">
        <v>33359.26229</v>
      </c>
      <c r="I95" s="20">
        <v>30266339.72001</v>
      </c>
      <c r="J95" s="20">
        <v>17764277.67969</v>
      </c>
      <c r="K95" s="20">
        <v>6114936.734370001</v>
      </c>
      <c r="L95" s="20">
        <v>1677944.455260001</v>
      </c>
      <c r="M95" s="20">
        <v>3350435.1679199995</v>
      </c>
      <c r="N95" s="20">
        <v>1358745.6827700003</v>
      </c>
      <c r="O95" s="18" t="s">
        <v>106</v>
      </c>
      <c r="P95" s="19"/>
      <c r="Q95" s="20">
        <v>12729777.774869999</v>
      </c>
      <c r="R95" s="20">
        <v>3161691.8972999994</v>
      </c>
      <c r="S95" s="20">
        <v>7912950.67151</v>
      </c>
      <c r="T95" s="20">
        <v>1137339.1151</v>
      </c>
      <c r="U95" s="20">
        <v>517796.09096</v>
      </c>
      <c r="V95" s="20">
        <v>2979993.8244199995</v>
      </c>
      <c r="W95" s="20">
        <v>7009519.422810001</v>
      </c>
      <c r="X95" s="20">
        <v>7354806.164919999</v>
      </c>
      <c r="Y95" s="20">
        <v>210090.30193000002</v>
      </c>
      <c r="Z95" s="20">
        <v>6669390.94389</v>
      </c>
      <c r="AA95" s="20">
        <v>184468522.79679003</v>
      </c>
    </row>
    <row r="96" spans="2:27" ht="4.5" customHeight="1">
      <c r="B96" s="45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5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</sheetData>
  <printOptions/>
  <pageMargins left="0.5905511811023623" right="0.5905511811023623" top="0.3937007874015748" bottom="0.5905511811023623" header="0" footer="0"/>
  <pageSetup fitToHeight="3" fitToWidth="2" horizontalDpi="600" verticalDpi="600" orientation="landscape" pageOrder="overThenDown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421875" defaultRowHeight="12.75"/>
  <cols>
    <col min="1" max="1" width="3.7109375" style="2" customWidth="1"/>
    <col min="2" max="2" width="28.7109375" style="2" customWidth="1"/>
    <col min="3" max="3" width="0.85546875" style="3" customWidth="1"/>
    <col min="4" max="13" width="12.421875" style="4" customWidth="1"/>
    <col min="14" max="14" width="0.85546875" style="24" customWidth="1"/>
    <col min="15" max="15" width="13.28125" style="4" customWidth="1"/>
    <col min="16" max="16384" width="11.421875" style="2" customWidth="1"/>
  </cols>
  <sheetData>
    <row r="1" ht="16.5">
      <c r="A1" s="1"/>
    </row>
    <row r="3" spans="2:3" ht="25.5">
      <c r="B3" s="5" t="s">
        <v>147</v>
      </c>
      <c r="C3" s="6"/>
    </row>
    <row r="4" spans="2:3" ht="20.25">
      <c r="B4" s="7" t="s">
        <v>304</v>
      </c>
      <c r="C4" s="6"/>
    </row>
    <row r="5" spans="4:15" s="3" customFormat="1" ht="4.5" customHeight="1">
      <c r="D5" s="24"/>
      <c r="E5" s="24"/>
      <c r="F5" s="24"/>
      <c r="G5" s="24"/>
      <c r="H5" s="24"/>
      <c r="I5" s="24"/>
      <c r="J5" s="24"/>
      <c r="K5" s="24"/>
      <c r="L5" s="25" t="s">
        <v>148</v>
      </c>
      <c r="M5" s="24"/>
      <c r="N5" s="24"/>
      <c r="O5" s="24"/>
    </row>
    <row r="6" spans="2:15" s="3" customFormat="1" ht="16.5" customHeight="1">
      <c r="B6" s="26"/>
      <c r="D6" s="27"/>
      <c r="E6" s="27"/>
      <c r="F6" s="27"/>
      <c r="G6" s="27"/>
      <c r="H6" s="27"/>
      <c r="I6" s="27"/>
      <c r="J6" s="27"/>
      <c r="K6" s="27"/>
      <c r="L6" s="28"/>
      <c r="M6" s="27"/>
      <c r="N6" s="24"/>
      <c r="O6" s="27"/>
    </row>
    <row r="7" spans="2:15" ht="16.5" customHeight="1">
      <c r="B7" s="14"/>
      <c r="C7" s="15"/>
      <c r="D7" s="13" t="s">
        <v>149</v>
      </c>
      <c r="E7" s="13" t="s">
        <v>150</v>
      </c>
      <c r="F7" s="13"/>
      <c r="G7" s="13" t="s">
        <v>151</v>
      </c>
      <c r="H7" s="13"/>
      <c r="I7" s="13" t="s">
        <v>152</v>
      </c>
      <c r="J7" s="13" t="s">
        <v>153</v>
      </c>
      <c r="K7" s="13"/>
      <c r="L7" s="13" t="s">
        <v>154</v>
      </c>
      <c r="M7" s="13"/>
      <c r="N7" s="25"/>
      <c r="O7" s="29" t="s">
        <v>21</v>
      </c>
    </row>
    <row r="8" spans="2:15" ht="16.5" customHeight="1">
      <c r="B8" s="14" t="s">
        <v>7</v>
      </c>
      <c r="C8" s="15"/>
      <c r="D8" s="13" t="s">
        <v>155</v>
      </c>
      <c r="E8" s="13" t="s">
        <v>156</v>
      </c>
      <c r="F8" s="13"/>
      <c r="G8" s="13" t="s">
        <v>157</v>
      </c>
      <c r="H8" s="13"/>
      <c r="I8" s="13" t="s">
        <v>158</v>
      </c>
      <c r="J8" s="13" t="s">
        <v>159</v>
      </c>
      <c r="K8" s="13" t="s">
        <v>160</v>
      </c>
      <c r="L8" s="13" t="s">
        <v>161</v>
      </c>
      <c r="M8" s="13" t="s">
        <v>21</v>
      </c>
      <c r="N8" s="25"/>
      <c r="O8" s="29" t="s">
        <v>162</v>
      </c>
    </row>
    <row r="9" spans="2:15" ht="16.5" customHeight="1">
      <c r="B9" s="14"/>
      <c r="C9" s="15"/>
      <c r="D9" s="13" t="s">
        <v>163</v>
      </c>
      <c r="E9" s="13" t="s">
        <v>164</v>
      </c>
      <c r="F9" s="13" t="s">
        <v>117</v>
      </c>
      <c r="G9" s="13" t="s">
        <v>13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25"/>
      <c r="O9" s="29" t="s">
        <v>171</v>
      </c>
    </row>
    <row r="10" spans="3:15" s="16" customFormat="1" ht="16.5" customHeight="1"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24"/>
      <c r="O10" s="4"/>
    </row>
    <row r="11" spans="2:15" ht="16.5" customHeight="1">
      <c r="B11" s="18" t="s">
        <v>298</v>
      </c>
      <c r="D11" s="20">
        <v>1928754.8052100001</v>
      </c>
      <c r="E11" s="20">
        <v>0</v>
      </c>
      <c r="F11" s="20">
        <v>1817544.09982</v>
      </c>
      <c r="G11" s="20">
        <v>85.49298</v>
      </c>
      <c r="H11" s="20">
        <v>0</v>
      </c>
      <c r="I11" s="20">
        <v>0</v>
      </c>
      <c r="J11" s="20">
        <v>-9211.302989999967</v>
      </c>
      <c r="K11" s="20">
        <v>634826.64053</v>
      </c>
      <c r="L11" s="20">
        <v>-521240.16962</v>
      </c>
      <c r="M11" s="20">
        <v>3850759.5659300005</v>
      </c>
      <c r="O11" s="20">
        <v>22433729.060860004</v>
      </c>
    </row>
    <row r="12" spans="2:15" ht="16.5" customHeight="1">
      <c r="B12" s="21" t="s">
        <v>42</v>
      </c>
      <c r="D12" s="4">
        <v>808651.2633499999</v>
      </c>
      <c r="E12" s="4">
        <v>0</v>
      </c>
      <c r="F12" s="4">
        <v>160355.42099</v>
      </c>
      <c r="G12" s="4">
        <v>0</v>
      </c>
      <c r="H12" s="4">
        <v>0</v>
      </c>
      <c r="I12" s="4">
        <v>0</v>
      </c>
      <c r="J12" s="4">
        <v>-233897.35947</v>
      </c>
      <c r="K12" s="4">
        <v>-80548.58929999999</v>
      </c>
      <c r="L12" s="4">
        <v>-245622.42757</v>
      </c>
      <c r="M12" s="4">
        <v>408938.308</v>
      </c>
      <c r="O12" s="4">
        <v>904824.02206</v>
      </c>
    </row>
    <row r="13" spans="2:15" ht="16.5" customHeight="1">
      <c r="B13" s="22" t="s">
        <v>43</v>
      </c>
      <c r="D13" s="23">
        <v>1120103.5418600002</v>
      </c>
      <c r="E13" s="23">
        <v>0</v>
      </c>
      <c r="F13" s="23">
        <v>1657188.6788299999</v>
      </c>
      <c r="G13" s="23">
        <v>85.49298</v>
      </c>
      <c r="H13" s="23">
        <v>0</v>
      </c>
      <c r="I13" s="23">
        <v>0</v>
      </c>
      <c r="J13" s="23">
        <v>224686.05648000003</v>
      </c>
      <c r="K13" s="23">
        <v>715375.22983</v>
      </c>
      <c r="L13" s="23">
        <v>-275617.74205</v>
      </c>
      <c r="M13" s="23">
        <v>3441821.2579300003</v>
      </c>
      <c r="O13" s="23">
        <v>21528905.038800005</v>
      </c>
    </row>
    <row r="14" ht="16.5" customHeight="1">
      <c r="B14" s="21"/>
    </row>
    <row r="15" spans="2:15" ht="16.5" customHeight="1">
      <c r="B15" s="18" t="s">
        <v>26</v>
      </c>
      <c r="D15" s="20">
        <v>19569852.706130005</v>
      </c>
      <c r="E15" s="20">
        <v>0</v>
      </c>
      <c r="F15" s="20">
        <v>9390051.313430002</v>
      </c>
      <c r="G15" s="20">
        <v>-153504.19218</v>
      </c>
      <c r="H15" s="20">
        <v>834284.0498899999</v>
      </c>
      <c r="I15" s="20">
        <v>431454.74863000005</v>
      </c>
      <c r="J15" s="20">
        <v>3612074.38598</v>
      </c>
      <c r="K15" s="20">
        <v>3317384.2336400007</v>
      </c>
      <c r="L15" s="20">
        <v>-12173964.572459996</v>
      </c>
      <c r="M15" s="20">
        <v>24827632.67306</v>
      </c>
      <c r="O15" s="20">
        <v>187815664.12679994</v>
      </c>
    </row>
    <row r="16" spans="2:15" ht="16.5" customHeight="1">
      <c r="B16" s="21" t="s">
        <v>305</v>
      </c>
      <c r="D16" s="4">
        <v>358862.77401999995</v>
      </c>
      <c r="E16" s="4">
        <v>0</v>
      </c>
      <c r="F16" s="4">
        <v>47928.845649999996</v>
      </c>
      <c r="G16" s="4">
        <v>0</v>
      </c>
      <c r="H16" s="4">
        <v>0</v>
      </c>
      <c r="I16" s="4">
        <v>0</v>
      </c>
      <c r="J16" s="4">
        <v>210013.8719</v>
      </c>
      <c r="K16" s="4">
        <v>4802.52492</v>
      </c>
      <c r="L16" s="4">
        <v>-138243.17488000004</v>
      </c>
      <c r="M16" s="4">
        <v>483364.84161</v>
      </c>
      <c r="O16" s="4">
        <v>3277843.5213800003</v>
      </c>
    </row>
    <row r="17" spans="2:15" ht="16.5" customHeight="1">
      <c r="B17" s="22" t="s">
        <v>44</v>
      </c>
      <c r="D17" s="23">
        <v>255520.74519999998</v>
      </c>
      <c r="E17" s="23">
        <v>0</v>
      </c>
      <c r="F17" s="23">
        <v>22472.529899999998</v>
      </c>
      <c r="G17" s="23">
        <v>0</v>
      </c>
      <c r="H17" s="23">
        <v>0</v>
      </c>
      <c r="I17" s="23">
        <v>0</v>
      </c>
      <c r="J17" s="23">
        <v>-38140.284660000005</v>
      </c>
      <c r="K17" s="23">
        <v>56345.44522000001</v>
      </c>
      <c r="L17" s="23">
        <v>-120085.4545</v>
      </c>
      <c r="M17" s="23">
        <v>176112.98116</v>
      </c>
      <c r="O17" s="23">
        <v>870392.2879199999</v>
      </c>
    </row>
    <row r="18" spans="2:15" ht="16.5" customHeight="1">
      <c r="B18" s="21" t="s">
        <v>306</v>
      </c>
      <c r="D18" s="47" t="s">
        <v>301</v>
      </c>
      <c r="E18" s="47" t="s">
        <v>301</v>
      </c>
      <c r="F18" s="47" t="s">
        <v>301</v>
      </c>
      <c r="G18" s="47" t="s">
        <v>301</v>
      </c>
      <c r="H18" s="47" t="s">
        <v>301</v>
      </c>
      <c r="I18" s="47" t="s">
        <v>301</v>
      </c>
      <c r="J18" s="47" t="s">
        <v>301</v>
      </c>
      <c r="K18" s="47" t="s">
        <v>301</v>
      </c>
      <c r="L18" s="47" t="s">
        <v>301</v>
      </c>
      <c r="M18" s="47" t="s">
        <v>301</v>
      </c>
      <c r="O18" s="47" t="s">
        <v>301</v>
      </c>
    </row>
    <row r="19" spans="2:15" ht="16.5" customHeight="1">
      <c r="B19" s="22" t="s">
        <v>307</v>
      </c>
      <c r="D19" s="23">
        <v>391158.21672</v>
      </c>
      <c r="E19" s="23">
        <v>0</v>
      </c>
      <c r="F19" s="23">
        <v>30692.330469999997</v>
      </c>
      <c r="G19" s="23">
        <v>-770.233</v>
      </c>
      <c r="H19" s="23">
        <v>0</v>
      </c>
      <c r="I19" s="23">
        <v>0</v>
      </c>
      <c r="J19" s="23">
        <v>208624.82759999996</v>
      </c>
      <c r="K19" s="23">
        <v>-2614.81239</v>
      </c>
      <c r="L19" s="23">
        <v>-249320.22292</v>
      </c>
      <c r="M19" s="23">
        <v>377770.10647999996</v>
      </c>
      <c r="O19" s="23">
        <v>2991126.6251099994</v>
      </c>
    </row>
    <row r="20" spans="2:15" ht="16.5" customHeight="1">
      <c r="B20" s="21" t="s">
        <v>45</v>
      </c>
      <c r="D20" s="4">
        <v>667097.8574</v>
      </c>
      <c r="E20" s="4">
        <v>0</v>
      </c>
      <c r="F20" s="4">
        <v>27542.042510000003</v>
      </c>
      <c r="G20" s="4">
        <v>638.01589</v>
      </c>
      <c r="H20" s="4">
        <v>0</v>
      </c>
      <c r="I20" s="4">
        <v>0</v>
      </c>
      <c r="J20" s="4">
        <v>-203178.79292</v>
      </c>
      <c r="K20" s="4">
        <v>62060.59139</v>
      </c>
      <c r="L20" s="4">
        <v>4479.689</v>
      </c>
      <c r="M20" s="4">
        <v>558639.4032700001</v>
      </c>
      <c r="O20" s="4">
        <v>2169185.69795</v>
      </c>
    </row>
    <row r="21" spans="2:15" ht="16.5" customHeight="1">
      <c r="B21" s="22" t="s">
        <v>46</v>
      </c>
      <c r="D21" s="23">
        <v>326972.11277</v>
      </c>
      <c r="E21" s="23">
        <v>0</v>
      </c>
      <c r="F21" s="23">
        <v>8473.781219999999</v>
      </c>
      <c r="G21" s="23">
        <v>1E-05</v>
      </c>
      <c r="H21" s="23">
        <v>0</v>
      </c>
      <c r="I21" s="23">
        <v>0</v>
      </c>
      <c r="J21" s="23">
        <v>-188273.93292000002</v>
      </c>
      <c r="K21" s="23">
        <v>-10458.041580000001</v>
      </c>
      <c r="L21" s="23">
        <v>-18025.86602</v>
      </c>
      <c r="M21" s="23">
        <v>118688.05348</v>
      </c>
      <c r="O21" s="23">
        <v>2029909.15226</v>
      </c>
    </row>
    <row r="22" spans="2:15" ht="16.5" customHeight="1">
      <c r="B22" s="21" t="s">
        <v>47</v>
      </c>
      <c r="D22" s="4">
        <v>53130.740730000005</v>
      </c>
      <c r="E22" s="4">
        <v>0</v>
      </c>
      <c r="F22" s="4">
        <v>25774.88084</v>
      </c>
      <c r="G22" s="4">
        <v>0</v>
      </c>
      <c r="H22" s="4">
        <v>0</v>
      </c>
      <c r="I22" s="4">
        <v>0</v>
      </c>
      <c r="J22" s="4">
        <v>38366.97534</v>
      </c>
      <c r="K22" s="4">
        <v>-66150.6929</v>
      </c>
      <c r="L22" s="4">
        <v>918.11648</v>
      </c>
      <c r="M22" s="4">
        <v>52040.02049</v>
      </c>
      <c r="O22" s="4">
        <v>88058.60607</v>
      </c>
    </row>
    <row r="23" spans="2:15" ht="16.5" customHeight="1">
      <c r="B23" s="22" t="s">
        <v>48</v>
      </c>
      <c r="D23" s="23">
        <v>60409.93714</v>
      </c>
      <c r="E23" s="23">
        <v>0</v>
      </c>
      <c r="F23" s="23">
        <v>58.434470000000005</v>
      </c>
      <c r="G23" s="23">
        <v>0</v>
      </c>
      <c r="H23" s="23">
        <v>0</v>
      </c>
      <c r="I23" s="23">
        <v>0</v>
      </c>
      <c r="J23" s="23">
        <v>-17894.18091</v>
      </c>
      <c r="K23" s="23">
        <v>538.95246</v>
      </c>
      <c r="L23" s="23">
        <v>-10421.84668</v>
      </c>
      <c r="M23" s="23">
        <v>32691.296479999997</v>
      </c>
      <c r="O23" s="23">
        <v>186011.12076999998</v>
      </c>
    </row>
    <row r="24" spans="2:15" ht="16.5" customHeight="1">
      <c r="B24" s="21" t="s">
        <v>49</v>
      </c>
      <c r="D24" s="4">
        <v>130398.76069</v>
      </c>
      <c r="E24" s="4">
        <v>0</v>
      </c>
      <c r="F24" s="4">
        <v>7355.963809999999</v>
      </c>
      <c r="G24" s="4">
        <v>0</v>
      </c>
      <c r="H24" s="4">
        <v>0</v>
      </c>
      <c r="I24" s="4">
        <v>0</v>
      </c>
      <c r="J24" s="4">
        <v>23294.13489</v>
      </c>
      <c r="K24" s="4">
        <v>-1001.4078000000001</v>
      </c>
      <c r="L24" s="4">
        <v>-76597.45486</v>
      </c>
      <c r="M24" s="4">
        <v>83449.99673</v>
      </c>
      <c r="O24" s="4">
        <v>109869.81747</v>
      </c>
    </row>
    <row r="25" spans="2:15" ht="16.5" customHeight="1">
      <c r="B25" s="22" t="s">
        <v>50</v>
      </c>
      <c r="D25" s="23">
        <v>83015.50074</v>
      </c>
      <c r="E25" s="23">
        <v>0</v>
      </c>
      <c r="F25" s="23">
        <v>9672.12908</v>
      </c>
      <c r="G25" s="23">
        <v>0</v>
      </c>
      <c r="H25" s="23">
        <v>0</v>
      </c>
      <c r="I25" s="23">
        <v>0</v>
      </c>
      <c r="J25" s="23">
        <v>21184.655919999997</v>
      </c>
      <c r="K25" s="23">
        <v>43562.298160000006</v>
      </c>
      <c r="L25" s="23">
        <v>27957.77012</v>
      </c>
      <c r="M25" s="23">
        <v>185392.35402</v>
      </c>
      <c r="O25" s="23">
        <v>1535788.25826</v>
      </c>
    </row>
    <row r="26" spans="2:15" ht="16.5" customHeight="1">
      <c r="B26" s="21" t="s">
        <v>51</v>
      </c>
      <c r="D26" s="4">
        <v>428284.22200999997</v>
      </c>
      <c r="E26" s="4">
        <v>0</v>
      </c>
      <c r="F26" s="4">
        <v>8.38121</v>
      </c>
      <c r="G26" s="4">
        <v>0</v>
      </c>
      <c r="H26" s="4">
        <v>0</v>
      </c>
      <c r="I26" s="4">
        <v>0</v>
      </c>
      <c r="J26" s="4">
        <v>-207914.39334</v>
      </c>
      <c r="K26" s="4">
        <v>30166.79862</v>
      </c>
      <c r="L26" s="4">
        <v>-22632.79809</v>
      </c>
      <c r="M26" s="4">
        <v>227912.21041</v>
      </c>
      <c r="O26" s="4">
        <v>8945826.00129</v>
      </c>
    </row>
    <row r="27" spans="2:15" ht="16.5" customHeight="1">
      <c r="B27" s="22" t="s">
        <v>294</v>
      </c>
      <c r="D27" s="23">
        <v>54379.29146</v>
      </c>
      <c r="E27" s="23">
        <v>0</v>
      </c>
      <c r="F27" s="23">
        <v>0</v>
      </c>
      <c r="G27" s="23">
        <v>1042.19431</v>
      </c>
      <c r="H27" s="23">
        <v>0</v>
      </c>
      <c r="I27" s="23">
        <v>0</v>
      </c>
      <c r="J27" s="23">
        <v>-36698.27515</v>
      </c>
      <c r="K27" s="23">
        <v>33506.48774</v>
      </c>
      <c r="L27" s="23">
        <v>0</v>
      </c>
      <c r="M27" s="23">
        <v>52229.69836</v>
      </c>
      <c r="O27" s="23">
        <v>258078.41541000002</v>
      </c>
    </row>
    <row r="28" spans="2:15" ht="16.5" customHeight="1">
      <c r="B28" s="21" t="s">
        <v>52</v>
      </c>
      <c r="D28" s="4">
        <v>40613.879839999994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207.50155999999998</v>
      </c>
      <c r="K28" s="4">
        <v>-4483.24538</v>
      </c>
      <c r="L28" s="4">
        <v>-266.74382</v>
      </c>
      <c r="M28" s="4">
        <v>36071.3922</v>
      </c>
      <c r="O28" s="4">
        <v>39831.82928</v>
      </c>
    </row>
    <row r="29" spans="2:15" ht="16.5" customHeight="1">
      <c r="B29" s="22" t="s">
        <v>53</v>
      </c>
      <c r="D29" s="23">
        <v>124048.55545</v>
      </c>
      <c r="E29" s="23">
        <v>0</v>
      </c>
      <c r="F29" s="23">
        <v>37196.655490000005</v>
      </c>
      <c r="G29" s="23">
        <v>0</v>
      </c>
      <c r="H29" s="23">
        <v>0</v>
      </c>
      <c r="I29" s="23">
        <v>0</v>
      </c>
      <c r="J29" s="23">
        <v>-109897.67414999999</v>
      </c>
      <c r="K29" s="23">
        <v>-23569.94529</v>
      </c>
      <c r="L29" s="23">
        <v>-15340.1656</v>
      </c>
      <c r="M29" s="23">
        <v>12437.4259</v>
      </c>
      <c r="O29" s="23">
        <v>67270.18709</v>
      </c>
    </row>
    <row r="30" spans="2:15" ht="16.5" customHeight="1">
      <c r="B30" s="21" t="s">
        <v>54</v>
      </c>
      <c r="D30" s="4">
        <v>271396.02845</v>
      </c>
      <c r="E30" s="4">
        <v>0</v>
      </c>
      <c r="F30" s="4">
        <v>1953.5848700000001</v>
      </c>
      <c r="G30" s="4">
        <v>1133.14168</v>
      </c>
      <c r="H30" s="4">
        <v>0</v>
      </c>
      <c r="I30" s="4">
        <v>0</v>
      </c>
      <c r="J30" s="4">
        <v>-147819.93073999998</v>
      </c>
      <c r="K30" s="4">
        <v>11251.77458</v>
      </c>
      <c r="L30" s="4">
        <v>-67697.12354</v>
      </c>
      <c r="M30" s="4">
        <v>70217.47529999999</v>
      </c>
      <c r="O30" s="4">
        <v>251866.43052</v>
      </c>
    </row>
    <row r="31" spans="2:15" ht="16.5" customHeight="1">
      <c r="B31" s="22" t="s">
        <v>55</v>
      </c>
      <c r="D31" s="23">
        <v>52534.99309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-20390.91619</v>
      </c>
      <c r="K31" s="23">
        <v>-7928.26855</v>
      </c>
      <c r="L31" s="23">
        <v>0</v>
      </c>
      <c r="M31" s="23">
        <v>24215.808350000003</v>
      </c>
      <c r="O31" s="23">
        <v>28952.660130000004</v>
      </c>
    </row>
    <row r="32" spans="2:15" ht="16.5" customHeight="1">
      <c r="B32" s="21" t="s">
        <v>56</v>
      </c>
      <c r="D32" s="4">
        <v>151120.16280000002</v>
      </c>
      <c r="E32" s="4">
        <v>0</v>
      </c>
      <c r="F32" s="4">
        <v>1286.81526</v>
      </c>
      <c r="G32" s="4">
        <v>0</v>
      </c>
      <c r="H32" s="4">
        <v>0</v>
      </c>
      <c r="I32" s="4">
        <v>0</v>
      </c>
      <c r="J32" s="4">
        <v>-93396.44421</v>
      </c>
      <c r="K32" s="4">
        <v>4127.62285</v>
      </c>
      <c r="L32" s="4">
        <v>-36898.35215</v>
      </c>
      <c r="M32" s="4">
        <v>26239.80455</v>
      </c>
      <c r="O32" s="4">
        <v>113307.18441</v>
      </c>
    </row>
    <row r="33" spans="2:15" ht="16.5" customHeight="1">
      <c r="B33" s="22" t="s">
        <v>57</v>
      </c>
      <c r="D33" s="23">
        <v>224629.941</v>
      </c>
      <c r="E33" s="23">
        <v>0</v>
      </c>
      <c r="F33" s="23">
        <v>296015.02</v>
      </c>
      <c r="G33" s="23">
        <v>0</v>
      </c>
      <c r="H33" s="23">
        <v>0</v>
      </c>
      <c r="I33" s="23">
        <v>0</v>
      </c>
      <c r="J33" s="23">
        <v>38429.69</v>
      </c>
      <c r="K33" s="23">
        <v>10596.332279999999</v>
      </c>
      <c r="L33" s="23">
        <v>-214836.499</v>
      </c>
      <c r="M33" s="23">
        <v>354834.48428000003</v>
      </c>
      <c r="O33" s="23">
        <v>1379724.56669</v>
      </c>
    </row>
    <row r="34" spans="2:15" ht="16.5" customHeight="1">
      <c r="B34" s="21" t="s">
        <v>58</v>
      </c>
      <c r="D34" s="4">
        <v>422635.26113</v>
      </c>
      <c r="E34" s="4">
        <v>0</v>
      </c>
      <c r="F34" s="4">
        <v>2755.1351</v>
      </c>
      <c r="G34" s="4">
        <v>0</v>
      </c>
      <c r="H34" s="4">
        <v>0</v>
      </c>
      <c r="I34" s="4">
        <v>0</v>
      </c>
      <c r="J34" s="4">
        <v>-324572.07134</v>
      </c>
      <c r="K34" s="4">
        <v>642.97111</v>
      </c>
      <c r="L34" s="4">
        <v>-25081.247600000002</v>
      </c>
      <c r="M34" s="4">
        <v>76380.0484</v>
      </c>
      <c r="O34" s="4">
        <v>682245.60889</v>
      </c>
    </row>
    <row r="35" spans="2:15" ht="16.5" customHeight="1">
      <c r="B35" s="22" t="s">
        <v>59</v>
      </c>
      <c r="D35" s="23">
        <v>67068.14420000001</v>
      </c>
      <c r="E35" s="23">
        <v>0</v>
      </c>
      <c r="F35" s="23">
        <v>26535.447310000003</v>
      </c>
      <c r="G35" s="23">
        <v>-24.59822</v>
      </c>
      <c r="H35" s="23">
        <v>0</v>
      </c>
      <c r="I35" s="23">
        <v>0</v>
      </c>
      <c r="J35" s="23">
        <v>182528.14526</v>
      </c>
      <c r="K35" s="23">
        <v>-10946.869289999999</v>
      </c>
      <c r="L35" s="23">
        <v>-95618.59105</v>
      </c>
      <c r="M35" s="23">
        <v>169541.67820999998</v>
      </c>
      <c r="O35" s="23">
        <v>316774.51180999994</v>
      </c>
    </row>
    <row r="36" spans="2:15" ht="16.5" customHeight="1">
      <c r="B36" s="21" t="s">
        <v>60</v>
      </c>
      <c r="D36" s="4">
        <v>115532.50722</v>
      </c>
      <c r="E36" s="4">
        <v>0</v>
      </c>
      <c r="F36" s="4">
        <v>28.84761</v>
      </c>
      <c r="G36" s="4">
        <v>0</v>
      </c>
      <c r="H36" s="4">
        <v>0</v>
      </c>
      <c r="I36" s="4">
        <v>0</v>
      </c>
      <c r="J36" s="4">
        <v>-37119.086200000005</v>
      </c>
      <c r="K36" s="4">
        <v>-1155.75838</v>
      </c>
      <c r="L36" s="4">
        <v>-25291.3933</v>
      </c>
      <c r="M36" s="4">
        <v>51995.116949999996</v>
      </c>
      <c r="O36" s="4">
        <v>73477.40196999999</v>
      </c>
    </row>
    <row r="37" spans="2:15" ht="16.5" customHeight="1">
      <c r="B37" s="22" t="s">
        <v>61</v>
      </c>
      <c r="D37" s="23">
        <v>1113598.8095</v>
      </c>
      <c r="E37" s="23">
        <v>0</v>
      </c>
      <c r="F37" s="23">
        <v>487934.3498</v>
      </c>
      <c r="G37" s="23">
        <v>2E-05</v>
      </c>
      <c r="H37" s="23">
        <v>0</v>
      </c>
      <c r="I37" s="23">
        <v>0</v>
      </c>
      <c r="J37" s="23">
        <v>1811018.969</v>
      </c>
      <c r="K37" s="23">
        <v>228387.91801999998</v>
      </c>
      <c r="L37" s="23">
        <v>-1123333.4353</v>
      </c>
      <c r="M37" s="23">
        <v>2517606.61104</v>
      </c>
      <c r="O37" s="23">
        <v>22662176.91645</v>
      </c>
    </row>
    <row r="38" spans="2:15" ht="16.5" customHeight="1">
      <c r="B38" s="21" t="s">
        <v>308</v>
      </c>
      <c r="D38" s="4">
        <v>86007.35072</v>
      </c>
      <c r="E38" s="4">
        <v>0</v>
      </c>
      <c r="F38" s="4">
        <v>495.02123</v>
      </c>
      <c r="G38" s="4">
        <v>0</v>
      </c>
      <c r="H38" s="4">
        <v>0</v>
      </c>
      <c r="I38" s="4">
        <v>1915.3333</v>
      </c>
      <c r="J38" s="4">
        <v>-54391.6335</v>
      </c>
      <c r="K38" s="4">
        <v>-7960.46479</v>
      </c>
      <c r="L38" s="4">
        <v>-3638.80863</v>
      </c>
      <c r="M38" s="4">
        <v>22426.79833</v>
      </c>
      <c r="O38" s="4">
        <v>26709.907440000003</v>
      </c>
    </row>
    <row r="39" spans="2:15" ht="16.5" customHeight="1">
      <c r="B39" s="22" t="s">
        <v>62</v>
      </c>
      <c r="D39" s="23">
        <v>175452.78613</v>
      </c>
      <c r="E39" s="23">
        <v>0</v>
      </c>
      <c r="F39" s="23">
        <v>19146.43212</v>
      </c>
      <c r="G39" s="23">
        <v>0</v>
      </c>
      <c r="H39" s="23">
        <v>0</v>
      </c>
      <c r="I39" s="23">
        <v>0</v>
      </c>
      <c r="J39" s="23">
        <v>147311.47600999998</v>
      </c>
      <c r="K39" s="23">
        <v>71636.72281</v>
      </c>
      <c r="L39" s="23">
        <v>-41787.14964</v>
      </c>
      <c r="M39" s="23">
        <v>371760.26742999995</v>
      </c>
      <c r="O39" s="23">
        <v>590701.20843</v>
      </c>
    </row>
    <row r="40" spans="2:15" ht="16.5" customHeight="1">
      <c r="B40" s="21" t="s">
        <v>63</v>
      </c>
      <c r="D40" s="4">
        <v>197486.74948000003</v>
      </c>
      <c r="E40" s="4">
        <v>0</v>
      </c>
      <c r="F40" s="4">
        <v>143697.89559</v>
      </c>
      <c r="G40" s="4">
        <v>0</v>
      </c>
      <c r="H40" s="4">
        <v>0</v>
      </c>
      <c r="I40" s="4">
        <v>0</v>
      </c>
      <c r="J40" s="4">
        <v>-164088.94999000002</v>
      </c>
      <c r="K40" s="4">
        <v>-9489.2192</v>
      </c>
      <c r="L40" s="4">
        <v>-83538.33216999998</v>
      </c>
      <c r="M40" s="4">
        <v>84068.14371</v>
      </c>
      <c r="O40" s="4">
        <v>517682.56551</v>
      </c>
    </row>
    <row r="41" spans="2:15" ht="16.5" customHeight="1">
      <c r="B41" s="22" t="s">
        <v>64</v>
      </c>
      <c r="D41" s="23">
        <v>85995.90906</v>
      </c>
      <c r="E41" s="23">
        <v>0</v>
      </c>
      <c r="F41" s="23">
        <v>0</v>
      </c>
      <c r="G41" s="23">
        <v>-64.80291</v>
      </c>
      <c r="H41" s="23">
        <v>0</v>
      </c>
      <c r="I41" s="23">
        <v>0</v>
      </c>
      <c r="J41" s="23">
        <v>-63928.29565</v>
      </c>
      <c r="K41" s="23">
        <v>-11119.05582</v>
      </c>
      <c r="L41" s="23">
        <v>201519.65972</v>
      </c>
      <c r="M41" s="23">
        <v>212403.4144</v>
      </c>
      <c r="O41" s="23">
        <v>507148.44607000006</v>
      </c>
    </row>
    <row r="42" spans="2:15" ht="16.5" customHeight="1">
      <c r="B42" s="21" t="s">
        <v>65</v>
      </c>
      <c r="D42" s="4">
        <v>166373.20906</v>
      </c>
      <c r="E42" s="4">
        <v>0</v>
      </c>
      <c r="F42" s="4">
        <v>9856.034599999999</v>
      </c>
      <c r="G42" s="4">
        <v>0</v>
      </c>
      <c r="H42" s="4">
        <v>0</v>
      </c>
      <c r="I42" s="4">
        <v>0</v>
      </c>
      <c r="J42" s="4">
        <v>-56889.468369999995</v>
      </c>
      <c r="K42" s="4">
        <v>4625.75065</v>
      </c>
      <c r="L42" s="4">
        <v>-33495.51373</v>
      </c>
      <c r="M42" s="4">
        <v>90470.01221000002</v>
      </c>
      <c r="O42" s="4">
        <v>224878.18931000002</v>
      </c>
    </row>
    <row r="43" spans="2:15" ht="16.5" customHeight="1">
      <c r="B43" s="22" t="s">
        <v>66</v>
      </c>
      <c r="D43" s="23">
        <v>321230.9813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-144092.42782</v>
      </c>
      <c r="K43" s="23">
        <v>-86644.69009</v>
      </c>
      <c r="L43" s="23">
        <v>18100.07176</v>
      </c>
      <c r="M43" s="23">
        <v>108593.93514999999</v>
      </c>
      <c r="O43" s="23">
        <v>164281.61791</v>
      </c>
    </row>
    <row r="44" spans="2:15" ht="16.5" customHeight="1">
      <c r="B44" s="21" t="s">
        <v>67</v>
      </c>
      <c r="D44" s="4">
        <v>132022.60319</v>
      </c>
      <c r="E44" s="4">
        <v>0</v>
      </c>
      <c r="F44" s="4">
        <v>72341.55021</v>
      </c>
      <c r="G44" s="4">
        <v>4808.49179</v>
      </c>
      <c r="H44" s="4">
        <v>0</v>
      </c>
      <c r="I44" s="4">
        <v>0</v>
      </c>
      <c r="J44" s="4">
        <v>109189.66443</v>
      </c>
      <c r="K44" s="4">
        <v>9054.22828</v>
      </c>
      <c r="L44" s="4">
        <v>-70384.65025</v>
      </c>
      <c r="M44" s="4">
        <v>257031.88765000002</v>
      </c>
      <c r="O44" s="4">
        <v>917924.45583</v>
      </c>
    </row>
    <row r="45" spans="2:15" ht="16.5" customHeight="1">
      <c r="B45" s="22" t="s">
        <v>68</v>
      </c>
      <c r="D45" s="23">
        <v>1009313.7522000001</v>
      </c>
      <c r="E45" s="23">
        <v>0</v>
      </c>
      <c r="F45" s="23">
        <v>890.88766</v>
      </c>
      <c r="G45" s="23">
        <v>0</v>
      </c>
      <c r="H45" s="23">
        <v>0</v>
      </c>
      <c r="I45" s="23">
        <v>0</v>
      </c>
      <c r="J45" s="23">
        <v>-852019.91391</v>
      </c>
      <c r="K45" s="23">
        <v>-1806.6876499999998</v>
      </c>
      <c r="L45" s="23">
        <v>-87217.59681</v>
      </c>
      <c r="M45" s="23">
        <v>69160.44149000001</v>
      </c>
      <c r="O45" s="23">
        <v>115975.82399</v>
      </c>
    </row>
    <row r="46" spans="2:15" ht="16.5" customHeight="1">
      <c r="B46" s="21" t="s">
        <v>299</v>
      </c>
      <c r="D46" s="4">
        <v>197940.47900999998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20623.40672</v>
      </c>
      <c r="L46" s="4">
        <v>0</v>
      </c>
      <c r="M46" s="4">
        <v>218563.88572999998</v>
      </c>
      <c r="O46" s="4">
        <v>6576353.121709999</v>
      </c>
    </row>
    <row r="47" spans="2:15" ht="16.5" customHeight="1">
      <c r="B47" s="22" t="s">
        <v>69</v>
      </c>
      <c r="D47" s="23">
        <v>174677.61541</v>
      </c>
      <c r="E47" s="23">
        <v>0</v>
      </c>
      <c r="F47" s="23">
        <v>14109.58232</v>
      </c>
      <c r="G47" s="23">
        <v>0</v>
      </c>
      <c r="H47" s="23">
        <v>0</v>
      </c>
      <c r="I47" s="23">
        <v>0</v>
      </c>
      <c r="J47" s="23">
        <v>148247.23322</v>
      </c>
      <c r="K47" s="23">
        <v>131989.98262999998</v>
      </c>
      <c r="L47" s="23">
        <v>-18508.89434</v>
      </c>
      <c r="M47" s="23">
        <v>450515.51924</v>
      </c>
      <c r="O47" s="23">
        <v>12420934.92928</v>
      </c>
    </row>
    <row r="48" spans="2:15" ht="16.5" customHeight="1">
      <c r="B48" s="21" t="s">
        <v>70</v>
      </c>
      <c r="D48" s="4">
        <v>166604.03184</v>
      </c>
      <c r="E48" s="4">
        <v>0</v>
      </c>
      <c r="F48" s="4">
        <v>96533.7678</v>
      </c>
      <c r="G48" s="4">
        <v>0</v>
      </c>
      <c r="H48" s="4">
        <v>0</v>
      </c>
      <c r="I48" s="4">
        <v>0</v>
      </c>
      <c r="J48" s="4">
        <v>-118787.36221</v>
      </c>
      <c r="K48" s="4">
        <v>-13299.94578</v>
      </c>
      <c r="L48" s="4">
        <v>-19966.49975</v>
      </c>
      <c r="M48" s="4">
        <v>111083.99190000001</v>
      </c>
      <c r="O48" s="4">
        <v>4316998.47316</v>
      </c>
    </row>
    <row r="49" spans="2:15" ht="16.5" customHeight="1">
      <c r="B49" s="22" t="s">
        <v>71</v>
      </c>
      <c r="D49" s="23">
        <v>234703.4468</v>
      </c>
      <c r="E49" s="23">
        <v>0</v>
      </c>
      <c r="F49" s="23">
        <v>523.94664</v>
      </c>
      <c r="G49" s="23">
        <v>0</v>
      </c>
      <c r="H49" s="23">
        <v>0</v>
      </c>
      <c r="I49" s="23">
        <v>0</v>
      </c>
      <c r="J49" s="23">
        <v>-99281.3168</v>
      </c>
      <c r="K49" s="23">
        <v>4925.93894</v>
      </c>
      <c r="L49" s="23">
        <v>-19872.529160000002</v>
      </c>
      <c r="M49" s="23">
        <v>120999.48642</v>
      </c>
      <c r="O49" s="23">
        <v>3759996.56528</v>
      </c>
    </row>
    <row r="50" spans="2:15" ht="16.5" customHeight="1">
      <c r="B50" s="21" t="s">
        <v>72</v>
      </c>
      <c r="D50" s="4">
        <v>203532.75118000002</v>
      </c>
      <c r="E50" s="4">
        <v>0</v>
      </c>
      <c r="F50" s="4">
        <v>0</v>
      </c>
      <c r="G50" s="4">
        <v>-15.35564</v>
      </c>
      <c r="H50" s="4">
        <v>-3947.2678100000003</v>
      </c>
      <c r="I50" s="4">
        <v>0</v>
      </c>
      <c r="J50" s="4">
        <v>-80293.95724</v>
      </c>
      <c r="K50" s="4">
        <v>73314.94407</v>
      </c>
      <c r="L50" s="4">
        <v>-24047.96369</v>
      </c>
      <c r="M50" s="4">
        <v>168543.15087</v>
      </c>
      <c r="O50" s="4">
        <v>4028444.7581800004</v>
      </c>
    </row>
    <row r="51" spans="2:15" ht="16.5" customHeight="1">
      <c r="B51" s="22" t="s">
        <v>73</v>
      </c>
      <c r="D51" s="23">
        <v>50658.341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-37426.3991</v>
      </c>
      <c r="K51" s="23">
        <v>59.4741</v>
      </c>
      <c r="L51" s="23">
        <v>-2797.44133</v>
      </c>
      <c r="M51" s="23">
        <v>10493.97467</v>
      </c>
      <c r="O51" s="23">
        <v>89940.46997</v>
      </c>
    </row>
    <row r="52" spans="2:15" ht="16.5" customHeight="1">
      <c r="B52" s="21" t="s">
        <v>300</v>
      </c>
      <c r="D52" s="4">
        <v>5518.24228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83021.30802</v>
      </c>
      <c r="K52" s="4">
        <v>2256.83103</v>
      </c>
      <c r="L52" s="4">
        <v>1722.394</v>
      </c>
      <c r="M52" s="4">
        <v>92518.77533</v>
      </c>
      <c r="O52" s="4">
        <v>111746.84055</v>
      </c>
    </row>
    <row r="53" spans="2:15" ht="16.5" customHeight="1">
      <c r="B53" s="22" t="s">
        <v>74</v>
      </c>
      <c r="D53" s="23">
        <v>125323.01983</v>
      </c>
      <c r="E53" s="23">
        <v>0</v>
      </c>
      <c r="F53" s="23">
        <v>200.58275</v>
      </c>
      <c r="G53" s="23">
        <v>-7919.92595</v>
      </c>
      <c r="H53" s="23">
        <v>0</v>
      </c>
      <c r="I53" s="23">
        <v>0</v>
      </c>
      <c r="J53" s="23">
        <v>-46116.54218</v>
      </c>
      <c r="K53" s="23">
        <v>645.1493399999999</v>
      </c>
      <c r="L53" s="23">
        <v>0</v>
      </c>
      <c r="M53" s="23">
        <v>72132.28379</v>
      </c>
      <c r="O53" s="23">
        <v>1384908.31536</v>
      </c>
    </row>
    <row r="54" spans="2:15" ht="16.5" customHeight="1">
      <c r="B54" s="21" t="s">
        <v>75</v>
      </c>
      <c r="D54" s="4">
        <v>254633.83120999997</v>
      </c>
      <c r="E54" s="4">
        <v>0</v>
      </c>
      <c r="F54" s="4">
        <v>3102.1582000000003</v>
      </c>
      <c r="G54" s="4">
        <v>-12517.32366</v>
      </c>
      <c r="H54" s="4">
        <v>0</v>
      </c>
      <c r="I54" s="4">
        <v>0</v>
      </c>
      <c r="J54" s="4">
        <v>-133282.32927</v>
      </c>
      <c r="K54" s="4">
        <v>-32638.367899999997</v>
      </c>
      <c r="L54" s="4">
        <v>0</v>
      </c>
      <c r="M54" s="4">
        <v>79297.96858</v>
      </c>
      <c r="O54" s="4">
        <v>1204875.84054</v>
      </c>
    </row>
    <row r="55" spans="2:15" ht="16.5" customHeight="1">
      <c r="B55" s="22" t="s">
        <v>76</v>
      </c>
      <c r="D55" s="49" t="s">
        <v>301</v>
      </c>
      <c r="E55" s="49" t="s">
        <v>301</v>
      </c>
      <c r="F55" s="49" t="s">
        <v>301</v>
      </c>
      <c r="G55" s="49" t="s">
        <v>301</v>
      </c>
      <c r="H55" s="49" t="s">
        <v>301</v>
      </c>
      <c r="I55" s="49" t="s">
        <v>301</v>
      </c>
      <c r="J55" s="49" t="s">
        <v>301</v>
      </c>
      <c r="K55" s="49" t="s">
        <v>301</v>
      </c>
      <c r="L55" s="49" t="s">
        <v>301</v>
      </c>
      <c r="M55" s="49" t="s">
        <v>301</v>
      </c>
      <c r="O55" s="49" t="s">
        <v>301</v>
      </c>
    </row>
    <row r="56" spans="2:15" ht="16.5" customHeight="1">
      <c r="B56" s="21" t="s">
        <v>77</v>
      </c>
      <c r="D56" s="4">
        <v>256360.49502</v>
      </c>
      <c r="E56" s="4">
        <v>0</v>
      </c>
      <c r="F56" s="4">
        <v>11663.48983</v>
      </c>
      <c r="G56" s="4">
        <v>0</v>
      </c>
      <c r="H56" s="4">
        <v>0</v>
      </c>
      <c r="I56" s="4">
        <v>0</v>
      </c>
      <c r="J56" s="4">
        <v>0</v>
      </c>
      <c r="K56" s="4">
        <v>101606.82928</v>
      </c>
      <c r="L56" s="4">
        <v>58814.10533</v>
      </c>
      <c r="M56" s="4">
        <v>428444.91946</v>
      </c>
      <c r="O56" s="4">
        <v>2083049.0849600001</v>
      </c>
    </row>
    <row r="57" spans="2:15" ht="16.5" customHeight="1">
      <c r="B57" s="22" t="s">
        <v>78</v>
      </c>
      <c r="D57" s="23">
        <v>291091.25302999996</v>
      </c>
      <c r="E57" s="23">
        <v>0</v>
      </c>
      <c r="F57" s="23">
        <v>23011.18723</v>
      </c>
      <c r="G57" s="23">
        <v>27.967209999999998</v>
      </c>
      <c r="H57" s="23">
        <v>0</v>
      </c>
      <c r="I57" s="23">
        <v>0</v>
      </c>
      <c r="J57" s="23">
        <v>-93070.80632999999</v>
      </c>
      <c r="K57" s="23">
        <v>-14118.37784</v>
      </c>
      <c r="L57" s="23">
        <v>-151020.53685000003</v>
      </c>
      <c r="M57" s="23">
        <v>55920.686449999994</v>
      </c>
      <c r="O57" s="23">
        <v>120160.06034</v>
      </c>
    </row>
    <row r="58" spans="2:15" ht="16.5" customHeight="1">
      <c r="B58" s="21" t="s">
        <v>302</v>
      </c>
      <c r="D58" s="4">
        <v>154006.12117000003</v>
      </c>
      <c r="E58" s="4">
        <v>0</v>
      </c>
      <c r="F58" s="4">
        <v>42494.03691</v>
      </c>
      <c r="G58" s="4">
        <v>0</v>
      </c>
      <c r="H58" s="4">
        <v>0</v>
      </c>
      <c r="I58" s="4">
        <v>0</v>
      </c>
      <c r="J58" s="4">
        <v>49034.01784</v>
      </c>
      <c r="K58" s="4">
        <v>-20700.0471</v>
      </c>
      <c r="L58" s="4">
        <v>2219.27837</v>
      </c>
      <c r="M58" s="4">
        <v>227053.40719</v>
      </c>
      <c r="O58" s="4">
        <v>1282976.4516099999</v>
      </c>
    </row>
    <row r="59" spans="2:15" ht="16.5" customHeight="1">
      <c r="B59" s="22" t="s">
        <v>309</v>
      </c>
      <c r="D59" s="49" t="s">
        <v>301</v>
      </c>
      <c r="E59" s="49" t="s">
        <v>301</v>
      </c>
      <c r="F59" s="49" t="s">
        <v>301</v>
      </c>
      <c r="G59" s="49" t="s">
        <v>301</v>
      </c>
      <c r="H59" s="49" t="s">
        <v>301</v>
      </c>
      <c r="I59" s="49" t="s">
        <v>301</v>
      </c>
      <c r="J59" s="49" t="s">
        <v>301</v>
      </c>
      <c r="K59" s="49" t="s">
        <v>301</v>
      </c>
      <c r="L59" s="49" t="s">
        <v>301</v>
      </c>
      <c r="M59" s="49" t="s">
        <v>301</v>
      </c>
      <c r="O59" s="49" t="s">
        <v>301</v>
      </c>
    </row>
    <row r="60" spans="2:15" ht="16.5" customHeight="1">
      <c r="B60" s="21" t="s">
        <v>79</v>
      </c>
      <c r="D60" s="4">
        <v>65062.59596</v>
      </c>
      <c r="E60" s="4">
        <v>0</v>
      </c>
      <c r="F60" s="4">
        <v>666.41012</v>
      </c>
      <c r="G60" s="4">
        <v>0</v>
      </c>
      <c r="H60" s="4">
        <v>0</v>
      </c>
      <c r="I60" s="4">
        <v>0</v>
      </c>
      <c r="J60" s="4">
        <v>-8248.16525</v>
      </c>
      <c r="K60" s="4">
        <v>5508.56331</v>
      </c>
      <c r="L60" s="4">
        <v>-5717.54445</v>
      </c>
      <c r="M60" s="4">
        <v>57271.859690000005</v>
      </c>
      <c r="O60" s="4">
        <v>280199.83019</v>
      </c>
    </row>
    <row r="61" spans="2:15" ht="16.5" customHeight="1">
      <c r="B61" s="22" t="s">
        <v>80</v>
      </c>
      <c r="D61" s="23">
        <v>278163.19376999995</v>
      </c>
      <c r="E61" s="23">
        <v>0</v>
      </c>
      <c r="F61" s="23">
        <v>315662.66608</v>
      </c>
      <c r="G61" s="23">
        <v>0</v>
      </c>
      <c r="H61" s="23">
        <v>0</v>
      </c>
      <c r="I61" s="23">
        <v>0</v>
      </c>
      <c r="J61" s="23">
        <v>863545.83187</v>
      </c>
      <c r="K61" s="23">
        <v>43465.03203</v>
      </c>
      <c r="L61" s="23">
        <v>-557502.48199</v>
      </c>
      <c r="M61" s="23">
        <v>943334.24176</v>
      </c>
      <c r="O61" s="23">
        <v>2781793.5143599994</v>
      </c>
    </row>
    <row r="62" spans="2:15" ht="16.5" customHeight="1">
      <c r="B62" s="21" t="s">
        <v>303</v>
      </c>
      <c r="D62" s="4">
        <v>145143.0515</v>
      </c>
      <c r="E62" s="4">
        <v>0</v>
      </c>
      <c r="F62" s="4">
        <v>178297.74834</v>
      </c>
      <c r="G62" s="4">
        <v>-21.71218</v>
      </c>
      <c r="H62" s="4">
        <v>134.22820000000002</v>
      </c>
      <c r="I62" s="4">
        <v>0</v>
      </c>
      <c r="J62" s="4">
        <v>107254.0277</v>
      </c>
      <c r="K62" s="4">
        <v>268036.83425</v>
      </c>
      <c r="L62" s="4">
        <v>-262791.72828</v>
      </c>
      <c r="M62" s="4">
        <v>436052.44953</v>
      </c>
      <c r="O62" s="4">
        <v>2229536.89705</v>
      </c>
    </row>
    <row r="63" spans="2:15" ht="16.5" customHeight="1">
      <c r="B63" s="22" t="s">
        <v>81</v>
      </c>
      <c r="D63" s="23">
        <v>132910.84269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-20383.7527</v>
      </c>
      <c r="K63" s="23">
        <v>-17289.338969999997</v>
      </c>
      <c r="L63" s="23">
        <v>0</v>
      </c>
      <c r="M63" s="23">
        <v>95237.75102</v>
      </c>
      <c r="O63" s="23">
        <v>226665.87304</v>
      </c>
    </row>
    <row r="64" spans="2:15" ht="16.5" customHeight="1">
      <c r="B64" s="21" t="s">
        <v>82</v>
      </c>
      <c r="D64" s="4">
        <v>144968.4614</v>
      </c>
      <c r="E64" s="4">
        <v>0</v>
      </c>
      <c r="F64" s="4">
        <v>25668.803110000004</v>
      </c>
      <c r="G64" s="4">
        <v>0</v>
      </c>
      <c r="H64" s="4">
        <v>0</v>
      </c>
      <c r="I64" s="4">
        <v>0</v>
      </c>
      <c r="J64" s="4">
        <v>116663.0205</v>
      </c>
      <c r="K64" s="4">
        <v>49513.29348</v>
      </c>
      <c r="L64" s="4">
        <v>-144662.09715000002</v>
      </c>
      <c r="M64" s="4">
        <v>192151.48134</v>
      </c>
      <c r="O64" s="4">
        <v>1846091.58474</v>
      </c>
    </row>
    <row r="65" spans="2:15" ht="16.5" customHeight="1">
      <c r="B65" s="22" t="s">
        <v>310</v>
      </c>
      <c r="D65" s="23">
        <v>176258.8511</v>
      </c>
      <c r="E65" s="23">
        <v>0</v>
      </c>
      <c r="F65" s="23">
        <v>128382.06548</v>
      </c>
      <c r="G65" s="23">
        <v>-48695.25507</v>
      </c>
      <c r="H65" s="23">
        <v>0</v>
      </c>
      <c r="I65" s="23">
        <v>-360.93397999999996</v>
      </c>
      <c r="J65" s="23">
        <v>570787.4631800001</v>
      </c>
      <c r="K65" s="23">
        <v>196435.18811</v>
      </c>
      <c r="L65" s="23">
        <v>-153915.03728999998</v>
      </c>
      <c r="M65" s="23">
        <v>868892.34153</v>
      </c>
      <c r="O65" s="23">
        <v>3484749.03218</v>
      </c>
    </row>
    <row r="66" spans="2:15" ht="16.5" customHeight="1">
      <c r="B66" s="21" t="s">
        <v>83</v>
      </c>
      <c r="D66" s="4">
        <v>408944.67687</v>
      </c>
      <c r="E66" s="4">
        <v>0</v>
      </c>
      <c r="F66" s="4">
        <v>17530.19891</v>
      </c>
      <c r="G66" s="4">
        <v>0</v>
      </c>
      <c r="H66" s="4">
        <v>181411.36729</v>
      </c>
      <c r="I66" s="4">
        <v>0</v>
      </c>
      <c r="J66" s="4">
        <v>61761.851220000004</v>
      </c>
      <c r="K66" s="4">
        <v>142277.2755</v>
      </c>
      <c r="L66" s="4">
        <v>-154724.19369999997</v>
      </c>
      <c r="M66" s="4">
        <v>657201.1760900001</v>
      </c>
      <c r="O66" s="4">
        <v>1511606.98228</v>
      </c>
    </row>
    <row r="67" spans="2:15" ht="16.5" customHeight="1">
      <c r="B67" s="22" t="s">
        <v>84</v>
      </c>
      <c r="D67" s="23">
        <v>1950312.3773</v>
      </c>
      <c r="E67" s="23">
        <v>0</v>
      </c>
      <c r="F67" s="23">
        <v>4535851.04475</v>
      </c>
      <c r="G67" s="23">
        <v>6558.43805</v>
      </c>
      <c r="H67" s="23">
        <v>646090.95623</v>
      </c>
      <c r="I67" s="23">
        <v>0</v>
      </c>
      <c r="J67" s="23">
        <v>-591295.7222399999</v>
      </c>
      <c r="K67" s="23">
        <v>2112472.92815</v>
      </c>
      <c r="L67" s="23">
        <v>-2646458.0746999998</v>
      </c>
      <c r="M67" s="23">
        <v>6013531.94754</v>
      </c>
      <c r="O67" s="23">
        <v>32465878.5661</v>
      </c>
    </row>
    <row r="68" spans="2:15" ht="16.5" customHeight="1">
      <c r="B68" s="21" t="s">
        <v>85</v>
      </c>
      <c r="D68" s="4">
        <v>264041.33532</v>
      </c>
      <c r="E68" s="4">
        <v>0</v>
      </c>
      <c r="F68" s="4">
        <v>61031.3075</v>
      </c>
      <c r="G68" s="4">
        <v>129.20492</v>
      </c>
      <c r="H68" s="4">
        <v>0</v>
      </c>
      <c r="I68" s="4">
        <v>0</v>
      </c>
      <c r="J68" s="4">
        <v>-154256.02702</v>
      </c>
      <c r="K68" s="4">
        <v>11525.43705</v>
      </c>
      <c r="L68" s="4">
        <v>-88169.37642</v>
      </c>
      <c r="M68" s="4">
        <v>94301.88135</v>
      </c>
      <c r="O68" s="4">
        <v>505503.08846000006</v>
      </c>
    </row>
    <row r="69" spans="2:15" ht="16.5" customHeight="1">
      <c r="B69" s="22" t="s">
        <v>86</v>
      </c>
      <c r="D69" s="23">
        <v>126183.83334</v>
      </c>
      <c r="E69" s="23">
        <v>0</v>
      </c>
      <c r="F69" s="23">
        <v>2516.41855</v>
      </c>
      <c r="G69" s="23">
        <v>0</v>
      </c>
      <c r="H69" s="23">
        <v>0</v>
      </c>
      <c r="I69" s="23">
        <v>0</v>
      </c>
      <c r="J69" s="23">
        <v>-1679.95885</v>
      </c>
      <c r="K69" s="23">
        <v>4418.21673</v>
      </c>
      <c r="L69" s="23">
        <v>-54404.49701</v>
      </c>
      <c r="M69" s="23">
        <v>77034.01276000001</v>
      </c>
      <c r="O69" s="23">
        <v>204375.36506</v>
      </c>
    </row>
    <row r="70" spans="2:15" ht="16.5" customHeight="1">
      <c r="B70" s="21" t="s">
        <v>87</v>
      </c>
      <c r="D70" s="4">
        <v>1247617.49367</v>
      </c>
      <c r="E70" s="4">
        <v>0</v>
      </c>
      <c r="F70" s="4">
        <v>375.89426000000003</v>
      </c>
      <c r="G70" s="4">
        <v>8.36972</v>
      </c>
      <c r="H70" s="4">
        <v>0</v>
      </c>
      <c r="I70" s="4">
        <v>0</v>
      </c>
      <c r="J70" s="4">
        <v>-589835.78645</v>
      </c>
      <c r="K70" s="4">
        <v>62824.17969</v>
      </c>
      <c r="L70" s="4">
        <v>-246736.87539</v>
      </c>
      <c r="M70" s="4">
        <v>474253.2755</v>
      </c>
      <c r="O70" s="4">
        <v>7750151.04466</v>
      </c>
    </row>
    <row r="71" spans="2:15" ht="16.5" customHeight="1">
      <c r="B71" s="22" t="s">
        <v>88</v>
      </c>
      <c r="D71" s="23">
        <v>2027513.93582</v>
      </c>
      <c r="E71" s="23">
        <v>0</v>
      </c>
      <c r="F71" s="23">
        <v>1833181.9012799999</v>
      </c>
      <c r="G71" s="23">
        <v>3892.7037</v>
      </c>
      <c r="H71" s="23">
        <v>11715.60706</v>
      </c>
      <c r="I71" s="23">
        <v>0</v>
      </c>
      <c r="J71" s="23">
        <v>2629604.97983</v>
      </c>
      <c r="K71" s="23">
        <v>12252.762750000007</v>
      </c>
      <c r="L71" s="23">
        <v>-3520643.4758800003</v>
      </c>
      <c r="M71" s="23">
        <v>2997518.4145599995</v>
      </c>
      <c r="O71" s="23">
        <v>27728457.98964</v>
      </c>
    </row>
    <row r="72" spans="2:15" ht="16.5" customHeight="1">
      <c r="B72" s="21" t="s">
        <v>89</v>
      </c>
      <c r="D72" s="4">
        <v>1054594.89603</v>
      </c>
      <c r="E72" s="4">
        <v>0</v>
      </c>
      <c r="F72" s="4">
        <v>341340.57976999995</v>
      </c>
      <c r="G72" s="4">
        <v>1700.86918</v>
      </c>
      <c r="H72" s="4">
        <v>-1120.8410800000001</v>
      </c>
      <c r="I72" s="4">
        <v>429900.34931</v>
      </c>
      <c r="J72" s="4">
        <v>218600.71282000002</v>
      </c>
      <c r="K72" s="4">
        <v>-281816.30127</v>
      </c>
      <c r="L72" s="4">
        <v>-1026717.32961</v>
      </c>
      <c r="M72" s="4">
        <v>736482.93515</v>
      </c>
      <c r="O72" s="4">
        <v>9305314.324350001</v>
      </c>
    </row>
    <row r="73" spans="2:15" ht="16.5" customHeight="1">
      <c r="B73" s="22" t="s">
        <v>90</v>
      </c>
      <c r="D73" s="23">
        <v>129083.29941</v>
      </c>
      <c r="E73" s="23">
        <v>0</v>
      </c>
      <c r="F73" s="23">
        <v>15188.57019</v>
      </c>
      <c r="G73" s="23">
        <v>173.69689000000002</v>
      </c>
      <c r="H73" s="23">
        <v>0</v>
      </c>
      <c r="I73" s="23">
        <v>0</v>
      </c>
      <c r="J73" s="23">
        <v>45766.996979999996</v>
      </c>
      <c r="K73" s="23">
        <v>4698.326730000001</v>
      </c>
      <c r="L73" s="23">
        <v>-80924.76254000001</v>
      </c>
      <c r="M73" s="23">
        <v>113986.12766</v>
      </c>
      <c r="O73" s="23">
        <v>354773.41279</v>
      </c>
    </row>
    <row r="74" spans="2:15" ht="16.5" customHeight="1">
      <c r="B74" s="21" t="s">
        <v>91</v>
      </c>
      <c r="D74" s="4">
        <v>317075.13344</v>
      </c>
      <c r="E74" s="4">
        <v>0</v>
      </c>
      <c r="F74" s="4">
        <v>47428.16733</v>
      </c>
      <c r="G74" s="4">
        <v>1081.7125800000001</v>
      </c>
      <c r="H74" s="4">
        <v>0</v>
      </c>
      <c r="I74" s="4">
        <v>0</v>
      </c>
      <c r="J74" s="4">
        <v>168172.77825</v>
      </c>
      <c r="K74" s="4">
        <v>12477.837449999999</v>
      </c>
      <c r="L74" s="4">
        <v>-174419.59331999999</v>
      </c>
      <c r="M74" s="4">
        <v>371816.03573</v>
      </c>
      <c r="O74" s="4">
        <v>678005.0120900001</v>
      </c>
    </row>
    <row r="75" spans="2:15" ht="16.5" customHeight="1">
      <c r="B75" s="22" t="s">
        <v>92</v>
      </c>
      <c r="D75" s="23">
        <v>143953.13624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-42867.77344</v>
      </c>
      <c r="K75" s="23">
        <v>-9706.92898</v>
      </c>
      <c r="L75" s="23">
        <v>-21364.591579999997</v>
      </c>
      <c r="M75" s="23">
        <v>70013.84224000001</v>
      </c>
      <c r="O75" s="23">
        <v>198009.40971</v>
      </c>
    </row>
    <row r="76" spans="2:15" ht="16.5" customHeight="1">
      <c r="B76" s="21" t="s">
        <v>93</v>
      </c>
      <c r="D76" s="4">
        <v>199141.43538000004</v>
      </c>
      <c r="E76" s="4">
        <v>0</v>
      </c>
      <c r="F76" s="4">
        <v>322418.86958</v>
      </c>
      <c r="G76" s="4">
        <v>-104669.7915</v>
      </c>
      <c r="H76" s="4">
        <v>0</v>
      </c>
      <c r="I76" s="4">
        <v>0</v>
      </c>
      <c r="J76" s="4">
        <v>620382.9049</v>
      </c>
      <c r="K76" s="4">
        <v>118827.94798</v>
      </c>
      <c r="L76" s="4">
        <v>-309114.5323</v>
      </c>
      <c r="M76" s="4">
        <v>846986.83404</v>
      </c>
      <c r="O76" s="4">
        <v>4412064.62328</v>
      </c>
    </row>
    <row r="77" spans="2:15" ht="16.5" customHeight="1">
      <c r="B77" s="22" t="s">
        <v>94</v>
      </c>
      <c r="D77" s="23">
        <v>203520.518</v>
      </c>
      <c r="E77" s="23">
        <v>0</v>
      </c>
      <c r="F77" s="23">
        <v>35779.403170000005</v>
      </c>
      <c r="G77" s="23">
        <v>0</v>
      </c>
      <c r="H77" s="23">
        <v>0</v>
      </c>
      <c r="I77" s="23">
        <v>0</v>
      </c>
      <c r="J77" s="23">
        <v>-156106.11134</v>
      </c>
      <c r="K77" s="23">
        <v>-20460.08122</v>
      </c>
      <c r="L77" s="23">
        <v>-9376.203529999999</v>
      </c>
      <c r="M77" s="23">
        <v>53357.52508</v>
      </c>
      <c r="O77" s="23">
        <v>55449.88402</v>
      </c>
    </row>
    <row r="78" spans="2:15" ht="16.5" customHeight="1">
      <c r="B78" s="21" t="s">
        <v>311</v>
      </c>
      <c r="D78" s="4">
        <v>36871.983420000004</v>
      </c>
      <c r="E78" s="4">
        <v>0</v>
      </c>
      <c r="F78" s="4">
        <v>27335.02216</v>
      </c>
      <c r="G78" s="4">
        <v>0</v>
      </c>
      <c r="H78" s="4">
        <v>0</v>
      </c>
      <c r="I78" s="4">
        <v>0</v>
      </c>
      <c r="J78" s="4">
        <v>-7354.149689999999</v>
      </c>
      <c r="K78" s="4">
        <v>3628.41518</v>
      </c>
      <c r="L78" s="4">
        <v>-8030.83238</v>
      </c>
      <c r="M78" s="4">
        <v>52450.43869</v>
      </c>
      <c r="O78" s="4">
        <v>88047.38306000001</v>
      </c>
    </row>
    <row r="79" spans="2:15" ht="16.5" customHeight="1">
      <c r="B79" s="22" t="s">
        <v>95</v>
      </c>
      <c r="D79" s="23">
        <v>21118.645579999997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-2038.87323</v>
      </c>
      <c r="K79" s="23">
        <v>-8221.49688</v>
      </c>
      <c r="L79" s="23">
        <v>0</v>
      </c>
      <c r="M79" s="23">
        <v>10858.27547</v>
      </c>
      <c r="O79" s="23">
        <v>18587.49672</v>
      </c>
    </row>
    <row r="80" spans="2:15" ht="16.5" customHeight="1">
      <c r="B80" s="21" t="s">
        <v>96</v>
      </c>
      <c r="D80" s="4">
        <v>176460.89668</v>
      </c>
      <c r="E80" s="4">
        <v>0</v>
      </c>
      <c r="F80" s="4">
        <v>29644.49516</v>
      </c>
      <c r="G80" s="4">
        <v>0</v>
      </c>
      <c r="H80" s="4">
        <v>0</v>
      </c>
      <c r="I80" s="4">
        <v>0</v>
      </c>
      <c r="J80" s="4">
        <v>90049.09554000001</v>
      </c>
      <c r="K80" s="4">
        <v>8130.0707</v>
      </c>
      <c r="L80" s="4">
        <v>-153556.0903</v>
      </c>
      <c r="M80" s="4">
        <v>150728.46778</v>
      </c>
      <c r="O80" s="4">
        <v>315867.16937</v>
      </c>
    </row>
    <row r="81" spans="2:15" ht="16.5" customHeight="1">
      <c r="B81" s="22" t="s">
        <v>97</v>
      </c>
      <c r="D81" s="23">
        <v>285839.31388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-27819.13795</v>
      </c>
      <c r="L81" s="23">
        <v>-80498.85764</v>
      </c>
      <c r="M81" s="23">
        <v>177521.31829</v>
      </c>
      <c r="O81" s="23">
        <v>460863.41987</v>
      </c>
    </row>
    <row r="82" spans="2:15" ht="16.5" customHeight="1">
      <c r="B82" s="21" t="s">
        <v>98</v>
      </c>
      <c r="D82" s="4">
        <v>353731.38885000005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-7956.04249</v>
      </c>
      <c r="K82" s="4">
        <v>45562.13234999999</v>
      </c>
      <c r="L82" s="4">
        <v>5998.8038799999995</v>
      </c>
      <c r="M82" s="4">
        <v>397336.28258999996</v>
      </c>
      <c r="O82" s="4">
        <v>2390268.2972199996</v>
      </c>
    </row>
    <row r="83" ht="16.5" customHeight="1">
      <c r="B83" s="21"/>
    </row>
    <row r="84" spans="2:15" ht="16.5" customHeight="1">
      <c r="B84" s="18" t="s">
        <v>99</v>
      </c>
      <c r="D84" s="20">
        <v>0</v>
      </c>
      <c r="E84" s="20">
        <v>0</v>
      </c>
      <c r="F84" s="20">
        <v>1.33549</v>
      </c>
      <c r="G84" s="20">
        <v>290.20385</v>
      </c>
      <c r="H84" s="20">
        <v>0</v>
      </c>
      <c r="I84" s="20">
        <v>0</v>
      </c>
      <c r="J84" s="20">
        <v>12.46015</v>
      </c>
      <c r="K84" s="20">
        <v>2269.78108</v>
      </c>
      <c r="L84" s="20">
        <v>453.23022</v>
      </c>
      <c r="M84" s="20">
        <v>3027.01079</v>
      </c>
      <c r="O84" s="20">
        <v>17210.577699999998</v>
      </c>
    </row>
    <row r="85" spans="2:15" ht="16.5" customHeight="1">
      <c r="B85" s="21" t="s">
        <v>100</v>
      </c>
      <c r="D85" s="47" t="s">
        <v>301</v>
      </c>
      <c r="E85" s="47" t="s">
        <v>301</v>
      </c>
      <c r="F85" s="47" t="s">
        <v>301</v>
      </c>
      <c r="G85" s="47" t="s">
        <v>301</v>
      </c>
      <c r="H85" s="47" t="s">
        <v>301</v>
      </c>
      <c r="I85" s="47" t="s">
        <v>301</v>
      </c>
      <c r="J85" s="47" t="s">
        <v>301</v>
      </c>
      <c r="K85" s="47" t="s">
        <v>301</v>
      </c>
      <c r="L85" s="47" t="s">
        <v>301</v>
      </c>
      <c r="M85" s="47" t="s">
        <v>301</v>
      </c>
      <c r="O85" s="47" t="s">
        <v>301</v>
      </c>
    </row>
    <row r="86" spans="2:15" ht="16.5" customHeight="1">
      <c r="B86" s="22" t="s">
        <v>101</v>
      </c>
      <c r="D86" s="23">
        <v>0</v>
      </c>
      <c r="E86" s="23">
        <v>0</v>
      </c>
      <c r="F86" s="23">
        <v>1.33549</v>
      </c>
      <c r="G86" s="23">
        <v>290.20385</v>
      </c>
      <c r="H86" s="23">
        <v>0</v>
      </c>
      <c r="I86" s="23">
        <v>0</v>
      </c>
      <c r="J86" s="23">
        <v>12.46015</v>
      </c>
      <c r="K86" s="23">
        <v>2269.78108</v>
      </c>
      <c r="L86" s="23">
        <v>453.23022</v>
      </c>
      <c r="M86" s="23">
        <v>3027.01079</v>
      </c>
      <c r="O86" s="23">
        <v>17210.577699999998</v>
      </c>
    </row>
    <row r="87" ht="16.5" customHeight="1">
      <c r="B87" s="21"/>
    </row>
    <row r="88" spans="2:15" ht="16.5" customHeight="1">
      <c r="B88" s="18" t="s">
        <v>102</v>
      </c>
      <c r="D88" s="20">
        <v>21498607.511340007</v>
      </c>
      <c r="E88" s="20">
        <v>0</v>
      </c>
      <c r="F88" s="20">
        <v>11207596.74874</v>
      </c>
      <c r="G88" s="20">
        <v>-153128.49535</v>
      </c>
      <c r="H88" s="20">
        <v>834284.0498899999</v>
      </c>
      <c r="I88" s="20">
        <v>431454.74863000005</v>
      </c>
      <c r="J88" s="20">
        <v>3602875.54314</v>
      </c>
      <c r="K88" s="20">
        <v>3954480.655250001</v>
      </c>
      <c r="L88" s="20">
        <v>-12694751.511859996</v>
      </c>
      <c r="M88" s="20">
        <v>28681419.249780003</v>
      </c>
      <c r="O88" s="20">
        <v>210266603.76535994</v>
      </c>
    </row>
    <row r="89" ht="16.5" customHeight="1">
      <c r="B89" s="21"/>
    </row>
    <row r="90" spans="2:15" ht="16.5" customHeight="1">
      <c r="B90" s="18" t="s">
        <v>103</v>
      </c>
      <c r="D90" s="20">
        <v>1388082.5698600002</v>
      </c>
      <c r="E90" s="20">
        <v>0</v>
      </c>
      <c r="F90" s="20">
        <v>211800.32674</v>
      </c>
      <c r="G90" s="20">
        <v>0</v>
      </c>
      <c r="H90" s="20">
        <v>0</v>
      </c>
      <c r="I90" s="20">
        <v>0</v>
      </c>
      <c r="J90" s="20">
        <v>-639207.04916</v>
      </c>
      <c r="K90" s="20">
        <v>209551.53191000002</v>
      </c>
      <c r="L90" s="20">
        <v>-486018.49651</v>
      </c>
      <c r="M90" s="20">
        <v>684208.8828400001</v>
      </c>
      <c r="O90" s="20">
        <v>3567547.16405</v>
      </c>
    </row>
    <row r="91" spans="2:15" ht="16.5" customHeight="1">
      <c r="B91" s="21" t="s">
        <v>312</v>
      </c>
      <c r="D91" s="4">
        <v>30913.16731</v>
      </c>
      <c r="E91" s="4">
        <v>0</v>
      </c>
      <c r="F91" s="4">
        <v>141.47276000000002</v>
      </c>
      <c r="G91" s="4">
        <v>0</v>
      </c>
      <c r="H91" s="4">
        <v>0</v>
      </c>
      <c r="I91" s="4">
        <v>0</v>
      </c>
      <c r="J91" s="4">
        <v>5356.0708700000005</v>
      </c>
      <c r="K91" s="4">
        <v>-12.02606</v>
      </c>
      <c r="L91" s="4">
        <v>-8936.8739</v>
      </c>
      <c r="M91" s="4">
        <v>27461.81098</v>
      </c>
      <c r="O91" s="4">
        <v>206333.75833</v>
      </c>
    </row>
    <row r="92" spans="2:15" ht="16.5" customHeight="1">
      <c r="B92" s="22" t="s">
        <v>104</v>
      </c>
      <c r="D92" s="23">
        <v>397762.68031</v>
      </c>
      <c r="E92" s="23">
        <v>0</v>
      </c>
      <c r="F92" s="23">
        <v>15427.614669999999</v>
      </c>
      <c r="G92" s="23">
        <v>0</v>
      </c>
      <c r="H92" s="23">
        <v>0</v>
      </c>
      <c r="I92" s="23">
        <v>0</v>
      </c>
      <c r="J92" s="23">
        <v>146339.3651</v>
      </c>
      <c r="K92" s="23">
        <v>65565.02545</v>
      </c>
      <c r="L92" s="23">
        <v>-263961.61669</v>
      </c>
      <c r="M92" s="23">
        <v>361133.06884</v>
      </c>
      <c r="O92" s="23">
        <v>1347920.5711100001</v>
      </c>
    </row>
    <row r="93" spans="2:15" ht="16.5" customHeight="1">
      <c r="B93" s="21" t="s">
        <v>105</v>
      </c>
      <c r="D93" s="4">
        <v>959406.72224</v>
      </c>
      <c r="E93" s="4">
        <v>0</v>
      </c>
      <c r="F93" s="4">
        <v>196231.23931</v>
      </c>
      <c r="G93" s="4">
        <v>0</v>
      </c>
      <c r="H93" s="4">
        <v>0</v>
      </c>
      <c r="I93" s="4">
        <v>0</v>
      </c>
      <c r="J93" s="4">
        <v>-790902.48513</v>
      </c>
      <c r="K93" s="4">
        <v>143998.53252</v>
      </c>
      <c r="L93" s="4">
        <v>-213120.00592000003</v>
      </c>
      <c r="M93" s="4">
        <v>295614.00302</v>
      </c>
      <c r="O93" s="4">
        <v>2013292.8346099998</v>
      </c>
    </row>
    <row r="94" ht="16.5" customHeight="1">
      <c r="B94" s="21"/>
    </row>
    <row r="95" spans="2:15" ht="16.5" customHeight="1">
      <c r="B95" s="18" t="s">
        <v>106</v>
      </c>
      <c r="D95" s="20">
        <v>22886690.081200007</v>
      </c>
      <c r="E95" s="20">
        <v>0</v>
      </c>
      <c r="F95" s="20">
        <v>11419397.075480001</v>
      </c>
      <c r="G95" s="20">
        <v>-153128.49535</v>
      </c>
      <c r="H95" s="20">
        <v>834284.0498899999</v>
      </c>
      <c r="I95" s="20">
        <v>431454.74863000005</v>
      </c>
      <c r="J95" s="20">
        <v>2963668.4939800003</v>
      </c>
      <c r="K95" s="20">
        <v>4164032.1871600007</v>
      </c>
      <c r="L95" s="20">
        <v>-13180770.008369997</v>
      </c>
      <c r="M95" s="20">
        <v>29365628.132620003</v>
      </c>
      <c r="O95" s="20">
        <v>213834150.92940995</v>
      </c>
    </row>
    <row r="96" spans="2:15" ht="4.5" customHeight="1">
      <c r="B96" s="45"/>
      <c r="D96" s="46"/>
      <c r="E96" s="46"/>
      <c r="F96" s="46"/>
      <c r="G96" s="46"/>
      <c r="H96" s="46"/>
      <c r="I96" s="46"/>
      <c r="J96" s="46"/>
      <c r="K96" s="46"/>
      <c r="L96" s="46"/>
      <c r="M96" s="46"/>
      <c r="O96" s="46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14" ht="15" customHeight="1"/>
  </sheetData>
  <printOptions/>
  <pageMargins left="0.5905511811023623" right="0.5905511811023623" top="0.3937007874015748" bottom="0.5905511811023623" header="0" footer="0"/>
  <pageSetup fitToHeight="2"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6"/>
  <sheetViews>
    <sheetView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421875" defaultRowHeight="12.75"/>
  <cols>
    <col min="1" max="1" width="3.7109375" style="2" customWidth="1"/>
    <col min="2" max="2" width="28.7109375" style="2" customWidth="1"/>
    <col min="3" max="3" width="0.85546875" style="3" customWidth="1"/>
    <col min="4" max="13" width="13.8515625" style="4" customWidth="1"/>
    <col min="14" max="14" width="28.7109375" style="2" customWidth="1"/>
    <col min="15" max="15" width="0.85546875" style="3" customWidth="1"/>
    <col min="16" max="19" width="13.8515625" style="4" customWidth="1"/>
    <col min="20" max="16384" width="11.421875" style="2" customWidth="1"/>
  </cols>
  <sheetData>
    <row r="1" ht="16.5">
      <c r="A1" s="1"/>
    </row>
    <row r="3" spans="2:15" ht="25.5">
      <c r="B3" s="5" t="s">
        <v>172</v>
      </c>
      <c r="C3" s="6"/>
      <c r="N3" s="5" t="s">
        <v>172</v>
      </c>
      <c r="O3" s="6"/>
    </row>
    <row r="4" spans="2:15" ht="20.25">
      <c r="B4" s="7" t="s">
        <v>304</v>
      </c>
      <c r="C4" s="6"/>
      <c r="N4" s="7" t="s">
        <v>304</v>
      </c>
      <c r="O4" s="6"/>
    </row>
    <row r="5" spans="3:19" s="16" customFormat="1" ht="4.5" customHeight="1">
      <c r="C5" s="8"/>
      <c r="D5" s="4"/>
      <c r="E5" s="4"/>
      <c r="F5" s="4"/>
      <c r="G5" s="4"/>
      <c r="H5" s="4"/>
      <c r="I5" s="4"/>
      <c r="J5" s="4"/>
      <c r="K5" s="4"/>
      <c r="L5" s="4"/>
      <c r="M5" s="4"/>
      <c r="O5" s="8"/>
      <c r="P5" s="4"/>
      <c r="Q5" s="4"/>
      <c r="R5" s="4"/>
      <c r="S5" s="4"/>
    </row>
    <row r="6" spans="2:19" ht="16.5">
      <c r="B6" s="11"/>
      <c r="D6" s="12"/>
      <c r="E6" s="13" t="s">
        <v>173</v>
      </c>
      <c r="F6" s="13" t="s">
        <v>174</v>
      </c>
      <c r="G6" s="13" t="s">
        <v>175</v>
      </c>
      <c r="H6" s="13" t="s">
        <v>176</v>
      </c>
      <c r="I6" s="13" t="s">
        <v>177</v>
      </c>
      <c r="J6" s="12"/>
      <c r="K6" s="13" t="s">
        <v>178</v>
      </c>
      <c r="L6" s="12"/>
      <c r="M6" s="13" t="s">
        <v>179</v>
      </c>
      <c r="N6" s="11"/>
      <c r="P6" s="12"/>
      <c r="Q6" s="12"/>
      <c r="R6" s="12"/>
      <c r="S6" s="13" t="s">
        <v>180</v>
      </c>
    </row>
    <row r="7" spans="2:19" ht="16.5" customHeight="1">
      <c r="B7" s="14"/>
      <c r="C7" s="15"/>
      <c r="D7" s="13" t="s">
        <v>181</v>
      </c>
      <c r="E7" s="13" t="s">
        <v>120</v>
      </c>
      <c r="F7" s="13" t="s">
        <v>182</v>
      </c>
      <c r="G7" s="13" t="s">
        <v>183</v>
      </c>
      <c r="H7" s="13" t="s">
        <v>184</v>
      </c>
      <c r="I7" s="13" t="s">
        <v>185</v>
      </c>
      <c r="J7" s="13" t="s">
        <v>177</v>
      </c>
      <c r="K7" s="13" t="s">
        <v>186</v>
      </c>
      <c r="L7" s="13" t="s">
        <v>187</v>
      </c>
      <c r="M7" s="13" t="s">
        <v>188</v>
      </c>
      <c r="N7" s="14"/>
      <c r="O7" s="15"/>
      <c r="P7" s="30" t="s">
        <v>189</v>
      </c>
      <c r="Q7" s="31"/>
      <c r="R7" s="30"/>
      <c r="S7" s="32" t="s">
        <v>190</v>
      </c>
    </row>
    <row r="8" spans="2:19" ht="16.5" customHeight="1">
      <c r="B8" s="14" t="s">
        <v>7</v>
      </c>
      <c r="C8" s="15"/>
      <c r="D8" s="13" t="s">
        <v>120</v>
      </c>
      <c r="E8" s="13" t="s">
        <v>191</v>
      </c>
      <c r="F8" s="13" t="s">
        <v>192</v>
      </c>
      <c r="G8" s="13" t="s">
        <v>193</v>
      </c>
      <c r="H8" s="13" t="s">
        <v>194</v>
      </c>
      <c r="I8" s="13" t="s">
        <v>195</v>
      </c>
      <c r="J8" s="13" t="s">
        <v>185</v>
      </c>
      <c r="K8" s="13" t="s">
        <v>185</v>
      </c>
      <c r="L8" s="13" t="s">
        <v>196</v>
      </c>
      <c r="M8" s="13" t="s">
        <v>197</v>
      </c>
      <c r="N8" s="14" t="s">
        <v>7</v>
      </c>
      <c r="O8" s="15"/>
      <c r="P8" s="13" t="s">
        <v>109</v>
      </c>
      <c r="Q8" s="13" t="s">
        <v>198</v>
      </c>
      <c r="R8" s="33"/>
      <c r="S8" s="13" t="s">
        <v>199</v>
      </c>
    </row>
    <row r="9" spans="2:19" ht="16.5" customHeight="1">
      <c r="B9" s="14"/>
      <c r="C9" s="15"/>
      <c r="D9" s="13" t="s">
        <v>138</v>
      </c>
      <c r="E9" s="13" t="s">
        <v>200</v>
      </c>
      <c r="F9" s="13" t="s">
        <v>201</v>
      </c>
      <c r="G9" s="13" t="s">
        <v>202</v>
      </c>
      <c r="H9" s="13" t="s">
        <v>203</v>
      </c>
      <c r="I9" s="13" t="s">
        <v>204</v>
      </c>
      <c r="J9" s="13" t="s">
        <v>205</v>
      </c>
      <c r="K9" s="13" t="s">
        <v>205</v>
      </c>
      <c r="L9" s="13" t="s">
        <v>206</v>
      </c>
      <c r="M9" s="13" t="s">
        <v>34</v>
      </c>
      <c r="N9" s="14"/>
      <c r="O9" s="15"/>
      <c r="P9" s="13" t="s">
        <v>207</v>
      </c>
      <c r="Q9" s="13" t="s">
        <v>208</v>
      </c>
      <c r="R9" s="13" t="s">
        <v>209</v>
      </c>
      <c r="S9" s="13" t="s">
        <v>23</v>
      </c>
    </row>
    <row r="10" spans="3:19" s="16" customFormat="1" ht="16.5" customHeight="1"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O10" s="8"/>
      <c r="P10" s="4"/>
      <c r="Q10" s="4"/>
      <c r="R10" s="4"/>
      <c r="S10" s="4"/>
    </row>
    <row r="11" spans="2:19" ht="16.5" customHeight="1">
      <c r="B11" s="18" t="s">
        <v>298</v>
      </c>
      <c r="C11" s="19"/>
      <c r="D11" s="20">
        <v>2005.53296</v>
      </c>
      <c r="E11" s="20">
        <v>60111.716309999996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3906027.3315900005</v>
      </c>
      <c r="M11" s="20">
        <v>0</v>
      </c>
      <c r="N11" s="18" t="s">
        <v>298</v>
      </c>
      <c r="O11" s="19"/>
      <c r="P11" s="20">
        <v>26735.67567</v>
      </c>
      <c r="Q11" s="20">
        <v>4182631.90738</v>
      </c>
      <c r="R11" s="20">
        <v>286672.12937</v>
      </c>
      <c r="S11" s="20">
        <v>0</v>
      </c>
    </row>
    <row r="12" spans="2:19" ht="16.5" customHeight="1">
      <c r="B12" s="21" t="s">
        <v>42</v>
      </c>
      <c r="C12" s="19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2768342.8325900002</v>
      </c>
      <c r="M12" s="4">
        <v>0</v>
      </c>
      <c r="N12" s="21" t="s">
        <v>42</v>
      </c>
      <c r="O12" s="19"/>
      <c r="P12" s="4">
        <v>0</v>
      </c>
      <c r="Q12" s="4">
        <v>235137.44566</v>
      </c>
      <c r="R12" s="4">
        <v>150232.34255</v>
      </c>
      <c r="S12" s="4">
        <v>0</v>
      </c>
    </row>
    <row r="13" spans="2:19" ht="16.5" customHeight="1">
      <c r="B13" s="22" t="s">
        <v>43</v>
      </c>
      <c r="C13" s="19"/>
      <c r="D13" s="23">
        <v>2005.53296</v>
      </c>
      <c r="E13" s="23">
        <v>60111.716309999996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1137684.499</v>
      </c>
      <c r="M13" s="23">
        <v>0</v>
      </c>
      <c r="N13" s="22" t="s">
        <v>43</v>
      </c>
      <c r="O13" s="19"/>
      <c r="P13" s="23">
        <v>26735.67567</v>
      </c>
      <c r="Q13" s="23">
        <v>3947494.46172</v>
      </c>
      <c r="R13" s="23">
        <v>136439.78681999998</v>
      </c>
      <c r="S13" s="23">
        <v>0</v>
      </c>
    </row>
    <row r="14" spans="2:15" ht="16.5" customHeight="1">
      <c r="B14" s="21"/>
      <c r="C14" s="19"/>
      <c r="N14" s="21"/>
      <c r="O14" s="19"/>
    </row>
    <row r="15" spans="2:19" ht="16.5" customHeight="1">
      <c r="B15" s="18" t="s">
        <v>26</v>
      </c>
      <c r="C15" s="19"/>
      <c r="D15" s="20">
        <v>301260.7874</v>
      </c>
      <c r="E15" s="20">
        <v>13086990.964649998</v>
      </c>
      <c r="F15" s="20">
        <v>2537492.40159</v>
      </c>
      <c r="G15" s="20">
        <v>0</v>
      </c>
      <c r="H15" s="20">
        <v>465.95039</v>
      </c>
      <c r="I15" s="20">
        <v>0</v>
      </c>
      <c r="J15" s="20">
        <v>147.5778</v>
      </c>
      <c r="K15" s="20">
        <v>203.54252</v>
      </c>
      <c r="L15" s="20">
        <v>17393100.81261</v>
      </c>
      <c r="M15" s="20">
        <v>415243.41754000005</v>
      </c>
      <c r="N15" s="18" t="s">
        <v>26</v>
      </c>
      <c r="O15" s="19"/>
      <c r="P15" s="20">
        <v>7411688.427879998</v>
      </c>
      <c r="Q15" s="20">
        <v>13488015.396790002</v>
      </c>
      <c r="R15" s="20">
        <v>979232.2623000003</v>
      </c>
      <c r="S15" s="20">
        <v>0</v>
      </c>
    </row>
    <row r="16" spans="2:19" ht="16.5" customHeight="1">
      <c r="B16" s="21" t="s">
        <v>305</v>
      </c>
      <c r="C16" s="19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21" t="s">
        <v>305</v>
      </c>
      <c r="O16" s="19"/>
      <c r="P16" s="4">
        <v>0</v>
      </c>
      <c r="Q16" s="4">
        <v>0</v>
      </c>
      <c r="R16" s="4">
        <v>0</v>
      </c>
      <c r="S16" s="4">
        <v>0</v>
      </c>
    </row>
    <row r="17" spans="2:19" ht="16.5" customHeight="1">
      <c r="B17" s="22" t="s">
        <v>44</v>
      </c>
      <c r="C17" s="19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84750.22929999999</v>
      </c>
      <c r="M17" s="23">
        <v>0</v>
      </c>
      <c r="N17" s="22" t="s">
        <v>44</v>
      </c>
      <c r="O17" s="19"/>
      <c r="P17" s="23">
        <v>0</v>
      </c>
      <c r="Q17" s="23">
        <v>43526.0535</v>
      </c>
      <c r="R17" s="23">
        <v>0</v>
      </c>
      <c r="S17" s="23">
        <v>0</v>
      </c>
    </row>
    <row r="18" spans="2:19" ht="16.5" customHeight="1">
      <c r="B18" s="21" t="s">
        <v>306</v>
      </c>
      <c r="C18" s="19"/>
      <c r="D18" s="47" t="s">
        <v>301</v>
      </c>
      <c r="E18" s="47" t="s">
        <v>301</v>
      </c>
      <c r="F18" s="47" t="s">
        <v>301</v>
      </c>
      <c r="G18" s="47" t="s">
        <v>301</v>
      </c>
      <c r="H18" s="47" t="s">
        <v>301</v>
      </c>
      <c r="I18" s="47" t="s">
        <v>301</v>
      </c>
      <c r="J18" s="47" t="s">
        <v>301</v>
      </c>
      <c r="K18" s="47" t="s">
        <v>301</v>
      </c>
      <c r="L18" s="47" t="s">
        <v>301</v>
      </c>
      <c r="M18" s="47" t="s">
        <v>301</v>
      </c>
      <c r="N18" s="21" t="s">
        <v>306</v>
      </c>
      <c r="O18" s="19"/>
      <c r="P18" s="47" t="s">
        <v>301</v>
      </c>
      <c r="Q18" s="47" t="s">
        <v>301</v>
      </c>
      <c r="R18" s="47" t="s">
        <v>301</v>
      </c>
      <c r="S18" s="47" t="s">
        <v>301</v>
      </c>
    </row>
    <row r="19" spans="2:19" ht="16.5" customHeight="1">
      <c r="B19" s="22" t="s">
        <v>307</v>
      </c>
      <c r="C19" s="19"/>
      <c r="D19" s="23">
        <v>0</v>
      </c>
      <c r="E19" s="23">
        <v>20063.6187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317380.27724</v>
      </c>
      <c r="M19" s="23">
        <v>0</v>
      </c>
      <c r="N19" s="22" t="s">
        <v>307</v>
      </c>
      <c r="O19" s="19"/>
      <c r="P19" s="23">
        <v>0</v>
      </c>
      <c r="Q19" s="23">
        <v>35521.63706</v>
      </c>
      <c r="R19" s="23">
        <v>13210.091359999999</v>
      </c>
      <c r="S19" s="23">
        <v>0</v>
      </c>
    </row>
    <row r="20" spans="2:19" ht="16.5" customHeight="1">
      <c r="B20" s="21" t="s">
        <v>45</v>
      </c>
      <c r="C20" s="19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415704.033</v>
      </c>
      <c r="M20" s="4">
        <v>0</v>
      </c>
      <c r="N20" s="21" t="s">
        <v>45</v>
      </c>
      <c r="O20" s="19"/>
      <c r="P20" s="4">
        <v>7633.835619999999</v>
      </c>
      <c r="Q20" s="4">
        <v>80840.81408</v>
      </c>
      <c r="R20" s="4">
        <v>3671.99811</v>
      </c>
      <c r="S20" s="4">
        <v>0</v>
      </c>
    </row>
    <row r="21" spans="2:19" ht="16.5" customHeight="1">
      <c r="B21" s="22" t="s">
        <v>46</v>
      </c>
      <c r="C21" s="19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324622.522</v>
      </c>
      <c r="M21" s="23">
        <v>0</v>
      </c>
      <c r="N21" s="22" t="s">
        <v>46</v>
      </c>
      <c r="O21" s="19"/>
      <c r="P21" s="23">
        <v>0</v>
      </c>
      <c r="Q21" s="23">
        <v>0</v>
      </c>
      <c r="R21" s="23">
        <v>0</v>
      </c>
      <c r="S21" s="23">
        <v>0</v>
      </c>
    </row>
    <row r="22" spans="2:19" ht="16.5" customHeight="1">
      <c r="B22" s="21" t="s">
        <v>47</v>
      </c>
      <c r="C22" s="19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21" t="s">
        <v>47</v>
      </c>
      <c r="O22" s="19"/>
      <c r="P22" s="4">
        <v>0</v>
      </c>
      <c r="Q22" s="4">
        <v>0</v>
      </c>
      <c r="R22" s="4">
        <v>0</v>
      </c>
      <c r="S22" s="4">
        <v>0</v>
      </c>
    </row>
    <row r="23" spans="2:19" ht="16.5" customHeight="1">
      <c r="B23" s="22" t="s">
        <v>48</v>
      </c>
      <c r="C23" s="19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2" t="s">
        <v>48</v>
      </c>
      <c r="O23" s="19"/>
      <c r="P23" s="23">
        <v>0</v>
      </c>
      <c r="Q23" s="23">
        <v>0</v>
      </c>
      <c r="R23" s="23">
        <v>0</v>
      </c>
      <c r="S23" s="23">
        <v>0</v>
      </c>
    </row>
    <row r="24" spans="2:19" ht="16.5" customHeight="1">
      <c r="B24" s="21" t="s">
        <v>49</v>
      </c>
      <c r="C24" s="19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69.75913</v>
      </c>
      <c r="N24" s="21" t="s">
        <v>49</v>
      </c>
      <c r="O24" s="19"/>
      <c r="P24" s="4">
        <v>125810.20737999999</v>
      </c>
      <c r="Q24" s="4">
        <v>25577.79173</v>
      </c>
      <c r="R24" s="4">
        <v>0</v>
      </c>
      <c r="S24" s="4">
        <v>0</v>
      </c>
    </row>
    <row r="25" spans="2:19" ht="16.5" customHeight="1">
      <c r="B25" s="22" t="s">
        <v>50</v>
      </c>
      <c r="C25" s="19"/>
      <c r="D25" s="23">
        <v>29.31931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571674.4</v>
      </c>
      <c r="M25" s="23">
        <v>0</v>
      </c>
      <c r="N25" s="22" t="s">
        <v>50</v>
      </c>
      <c r="O25" s="19"/>
      <c r="P25" s="23">
        <v>70504.39326000001</v>
      </c>
      <c r="Q25" s="23">
        <v>13730.550229999999</v>
      </c>
      <c r="R25" s="23">
        <v>0</v>
      </c>
      <c r="S25" s="23">
        <v>0</v>
      </c>
    </row>
    <row r="26" spans="2:19" ht="16.5" customHeight="1">
      <c r="B26" s="21" t="s">
        <v>51</v>
      </c>
      <c r="C26" s="19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415970.19159</v>
      </c>
      <c r="M26" s="4">
        <v>0</v>
      </c>
      <c r="N26" s="21" t="s">
        <v>51</v>
      </c>
      <c r="O26" s="19"/>
      <c r="P26" s="4">
        <v>413345.69048999995</v>
      </c>
      <c r="Q26" s="4">
        <v>402930.96121</v>
      </c>
      <c r="R26" s="4">
        <v>123061.82638</v>
      </c>
      <c r="S26" s="4">
        <v>0</v>
      </c>
    </row>
    <row r="27" spans="2:19" ht="16.5" customHeight="1">
      <c r="B27" s="22" t="s">
        <v>294</v>
      </c>
      <c r="C27" s="19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176574.06</v>
      </c>
      <c r="M27" s="23">
        <v>359.666</v>
      </c>
      <c r="N27" s="22" t="s">
        <v>294</v>
      </c>
      <c r="O27" s="19"/>
      <c r="P27" s="23">
        <v>3500.84429</v>
      </c>
      <c r="Q27" s="23">
        <v>42071.07521</v>
      </c>
      <c r="R27" s="23">
        <v>2440.96609</v>
      </c>
      <c r="S27" s="23">
        <v>0</v>
      </c>
    </row>
    <row r="28" spans="2:19" ht="16.5" customHeight="1">
      <c r="B28" s="21" t="s">
        <v>52</v>
      </c>
      <c r="C28" s="1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21" t="s">
        <v>52</v>
      </c>
      <c r="O28" s="19"/>
      <c r="P28" s="4">
        <v>40613.879839999994</v>
      </c>
      <c r="Q28" s="4">
        <v>0</v>
      </c>
      <c r="R28" s="4">
        <v>0</v>
      </c>
      <c r="S28" s="4">
        <v>0</v>
      </c>
    </row>
    <row r="29" spans="2:19" ht="16.5" customHeight="1">
      <c r="B29" s="22" t="s">
        <v>53</v>
      </c>
      <c r="C29" s="19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93975.055</v>
      </c>
      <c r="M29" s="23">
        <v>0</v>
      </c>
      <c r="N29" s="22" t="s">
        <v>53</v>
      </c>
      <c r="O29" s="19"/>
      <c r="P29" s="23">
        <v>0</v>
      </c>
      <c r="Q29" s="23">
        <v>0</v>
      </c>
      <c r="R29" s="23">
        <v>0</v>
      </c>
      <c r="S29" s="23">
        <v>0</v>
      </c>
    </row>
    <row r="30" spans="2:19" ht="16.5" customHeight="1">
      <c r="B30" s="21" t="s">
        <v>54</v>
      </c>
      <c r="C30" s="19"/>
      <c r="D30" s="4">
        <v>0</v>
      </c>
      <c r="E30" s="4">
        <v>2825.7740400000002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234517.131</v>
      </c>
      <c r="M30" s="4">
        <v>0</v>
      </c>
      <c r="N30" s="21" t="s">
        <v>54</v>
      </c>
      <c r="O30" s="19"/>
      <c r="P30" s="4">
        <v>0</v>
      </c>
      <c r="Q30" s="4">
        <v>6406.29608</v>
      </c>
      <c r="R30" s="4">
        <v>0</v>
      </c>
      <c r="S30" s="4">
        <v>0</v>
      </c>
    </row>
    <row r="31" spans="2:19" ht="16.5" customHeight="1">
      <c r="B31" s="22" t="s">
        <v>55</v>
      </c>
      <c r="C31" s="19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2" t="s">
        <v>55</v>
      </c>
      <c r="O31" s="19"/>
      <c r="P31" s="23">
        <v>50686.35882</v>
      </c>
      <c r="Q31" s="23">
        <v>18102.38354</v>
      </c>
      <c r="R31" s="23">
        <v>0</v>
      </c>
      <c r="S31" s="23">
        <v>0</v>
      </c>
    </row>
    <row r="32" spans="2:19" ht="16.5" customHeight="1">
      <c r="B32" s="21" t="s">
        <v>56</v>
      </c>
      <c r="C32" s="19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108996.91004</v>
      </c>
      <c r="M32" s="4">
        <v>0</v>
      </c>
      <c r="N32" s="21" t="s">
        <v>56</v>
      </c>
      <c r="O32" s="19"/>
      <c r="P32" s="4">
        <v>0</v>
      </c>
      <c r="Q32" s="4">
        <v>0</v>
      </c>
      <c r="R32" s="4">
        <v>0</v>
      </c>
      <c r="S32" s="4">
        <v>0</v>
      </c>
    </row>
    <row r="33" spans="2:19" ht="16.5" customHeight="1">
      <c r="B33" s="22" t="s">
        <v>57</v>
      </c>
      <c r="C33" s="19"/>
      <c r="D33" s="23">
        <v>994.59746</v>
      </c>
      <c r="E33" s="23">
        <v>41528.78954</v>
      </c>
      <c r="F33" s="23">
        <v>17986.99479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2" t="s">
        <v>57</v>
      </c>
      <c r="O33" s="19"/>
      <c r="P33" s="23">
        <v>115104.325</v>
      </c>
      <c r="Q33" s="23">
        <v>293860.93522</v>
      </c>
      <c r="R33" s="23">
        <v>12513.80811</v>
      </c>
      <c r="S33" s="23">
        <v>0</v>
      </c>
    </row>
    <row r="34" spans="2:19" ht="16.5" customHeight="1">
      <c r="B34" s="21" t="s">
        <v>58</v>
      </c>
      <c r="C34" s="19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200126.23459</v>
      </c>
      <c r="M34" s="4">
        <v>0</v>
      </c>
      <c r="N34" s="21" t="s">
        <v>58</v>
      </c>
      <c r="O34" s="19"/>
      <c r="P34" s="4">
        <v>10452.44125</v>
      </c>
      <c r="Q34" s="4">
        <v>12926.25148</v>
      </c>
      <c r="R34" s="4">
        <v>0</v>
      </c>
      <c r="S34" s="4">
        <v>0</v>
      </c>
    </row>
    <row r="35" spans="2:19" ht="16.5" customHeight="1">
      <c r="B35" s="22" t="s">
        <v>59</v>
      </c>
      <c r="C35" s="19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2" t="s">
        <v>59</v>
      </c>
      <c r="O35" s="19"/>
      <c r="P35" s="23">
        <v>0</v>
      </c>
      <c r="Q35" s="23">
        <v>152380.39416999999</v>
      </c>
      <c r="R35" s="23">
        <v>0</v>
      </c>
      <c r="S35" s="23">
        <v>0</v>
      </c>
    </row>
    <row r="36" spans="2:19" ht="16.5" customHeight="1">
      <c r="B36" s="21" t="s">
        <v>60</v>
      </c>
      <c r="C36" s="1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44044.462479999995</v>
      </c>
      <c r="M36" s="4">
        <v>0</v>
      </c>
      <c r="N36" s="21" t="s">
        <v>60</v>
      </c>
      <c r="O36" s="19"/>
      <c r="P36" s="4">
        <v>0</v>
      </c>
      <c r="Q36" s="4">
        <v>5285.451</v>
      </c>
      <c r="R36" s="4">
        <v>0</v>
      </c>
      <c r="S36" s="4">
        <v>0</v>
      </c>
    </row>
    <row r="37" spans="2:19" ht="16.5" customHeight="1">
      <c r="B37" s="22" t="s">
        <v>61</v>
      </c>
      <c r="C37" s="19"/>
      <c r="D37" s="23">
        <v>0</v>
      </c>
      <c r="E37" s="23">
        <v>11769869.019469999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2023500.551</v>
      </c>
      <c r="M37" s="23">
        <v>13144.21641</v>
      </c>
      <c r="N37" s="22" t="s">
        <v>61</v>
      </c>
      <c r="O37" s="19"/>
      <c r="P37" s="23">
        <v>12579.160699999999</v>
      </c>
      <c r="Q37" s="23">
        <v>2399910.3609700003</v>
      </c>
      <c r="R37" s="23">
        <v>371111.2246</v>
      </c>
      <c r="S37" s="23">
        <v>0</v>
      </c>
    </row>
    <row r="38" spans="2:19" ht="16.5" customHeight="1">
      <c r="B38" s="21" t="s">
        <v>308</v>
      </c>
      <c r="C38" s="19"/>
      <c r="D38" s="4">
        <v>0</v>
      </c>
      <c r="E38" s="4">
        <v>11903.78616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53285.961</v>
      </c>
      <c r="M38" s="4">
        <v>0</v>
      </c>
      <c r="N38" s="21" t="s">
        <v>308</v>
      </c>
      <c r="O38" s="19"/>
      <c r="P38" s="4">
        <v>86007.35073</v>
      </c>
      <c r="Q38" s="4">
        <v>0</v>
      </c>
      <c r="R38" s="4">
        <v>0</v>
      </c>
      <c r="S38" s="4">
        <v>0</v>
      </c>
    </row>
    <row r="39" spans="2:19" ht="16.5" customHeight="1">
      <c r="B39" s="22" t="s">
        <v>62</v>
      </c>
      <c r="C39" s="19"/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113996.588</v>
      </c>
      <c r="M39" s="23">
        <v>0</v>
      </c>
      <c r="N39" s="22" t="s">
        <v>62</v>
      </c>
      <c r="O39" s="19"/>
      <c r="P39" s="23">
        <v>0</v>
      </c>
      <c r="Q39" s="23">
        <v>167205.306</v>
      </c>
      <c r="R39" s="23">
        <v>0</v>
      </c>
      <c r="S39" s="23">
        <v>0</v>
      </c>
    </row>
    <row r="40" spans="2:19" ht="16.5" customHeight="1">
      <c r="B40" s="21" t="s">
        <v>63</v>
      </c>
      <c r="C40" s="19"/>
      <c r="D40" s="4">
        <v>0</v>
      </c>
      <c r="E40" s="4">
        <v>0.001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292518.51248999994</v>
      </c>
      <c r="M40" s="4">
        <v>0</v>
      </c>
      <c r="N40" s="21" t="s">
        <v>63</v>
      </c>
      <c r="O40" s="19"/>
      <c r="P40" s="4">
        <v>284669.83225</v>
      </c>
      <c r="Q40" s="4">
        <v>55140.10274</v>
      </c>
      <c r="R40" s="4">
        <v>120.80703</v>
      </c>
      <c r="S40" s="4">
        <v>0</v>
      </c>
    </row>
    <row r="41" spans="2:19" ht="16.5" customHeight="1">
      <c r="B41" s="22" t="s">
        <v>64</v>
      </c>
      <c r="C41" s="19"/>
      <c r="D41" s="23">
        <v>0</v>
      </c>
      <c r="E41" s="23">
        <v>38409.53856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4753.647</v>
      </c>
      <c r="N41" s="22" t="s">
        <v>64</v>
      </c>
      <c r="O41" s="19"/>
      <c r="P41" s="23">
        <v>78818.39437</v>
      </c>
      <c r="Q41" s="23">
        <v>132634.35134999998</v>
      </c>
      <c r="R41" s="23">
        <v>16465.241289999998</v>
      </c>
      <c r="S41" s="23">
        <v>0</v>
      </c>
    </row>
    <row r="42" spans="2:19" ht="16.5" customHeight="1">
      <c r="B42" s="21" t="s">
        <v>65</v>
      </c>
      <c r="C42" s="19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67650.07049000001</v>
      </c>
      <c r="M42" s="4">
        <v>0</v>
      </c>
      <c r="N42" s="21" t="s">
        <v>65</v>
      </c>
      <c r="O42" s="19"/>
      <c r="P42" s="4">
        <v>0</v>
      </c>
      <c r="Q42" s="4">
        <v>13191.4695</v>
      </c>
      <c r="R42" s="4">
        <v>0</v>
      </c>
      <c r="S42" s="4">
        <v>0</v>
      </c>
    </row>
    <row r="43" spans="2:19" ht="16.5" customHeight="1">
      <c r="B43" s="22" t="s">
        <v>66</v>
      </c>
      <c r="C43" s="19"/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2" t="s">
        <v>66</v>
      </c>
      <c r="O43" s="19"/>
      <c r="P43" s="23">
        <v>0</v>
      </c>
      <c r="Q43" s="23">
        <v>0</v>
      </c>
      <c r="R43" s="23">
        <v>0</v>
      </c>
      <c r="S43" s="23">
        <v>0</v>
      </c>
    </row>
    <row r="44" spans="2:19" ht="16.5" customHeight="1">
      <c r="B44" s="21" t="s">
        <v>67</v>
      </c>
      <c r="C44" s="19"/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21" t="s">
        <v>67</v>
      </c>
      <c r="O44" s="19"/>
      <c r="P44" s="4">
        <v>134170.89576</v>
      </c>
      <c r="Q44" s="4">
        <v>186488.91888</v>
      </c>
      <c r="R44" s="4">
        <v>0</v>
      </c>
      <c r="S44" s="4">
        <v>0</v>
      </c>
    </row>
    <row r="45" spans="2:19" ht="16.5" customHeight="1">
      <c r="B45" s="22" t="s">
        <v>68</v>
      </c>
      <c r="C45" s="19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729625.70046</v>
      </c>
      <c r="M45" s="23">
        <v>0</v>
      </c>
      <c r="N45" s="22" t="s">
        <v>68</v>
      </c>
      <c r="O45" s="19"/>
      <c r="P45" s="23">
        <v>1260.191</v>
      </c>
      <c r="Q45" s="23">
        <v>42349.56546</v>
      </c>
      <c r="R45" s="23">
        <v>0</v>
      </c>
      <c r="S45" s="23">
        <v>0</v>
      </c>
    </row>
    <row r="46" spans="2:19" ht="16.5" customHeight="1">
      <c r="B46" s="21" t="s">
        <v>299</v>
      </c>
      <c r="C46" s="19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21" t="s">
        <v>299</v>
      </c>
      <c r="O46" s="19"/>
      <c r="P46" s="4">
        <v>0</v>
      </c>
      <c r="Q46" s="4">
        <v>0</v>
      </c>
      <c r="R46" s="4">
        <v>0</v>
      </c>
      <c r="S46" s="4">
        <v>0</v>
      </c>
    </row>
    <row r="47" spans="2:19" ht="16.5" customHeight="1">
      <c r="B47" s="22" t="s">
        <v>69</v>
      </c>
      <c r="C47" s="19"/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2" t="s">
        <v>69</v>
      </c>
      <c r="O47" s="19"/>
      <c r="P47" s="23">
        <v>0</v>
      </c>
      <c r="Q47" s="23">
        <v>0</v>
      </c>
      <c r="R47" s="23">
        <v>0</v>
      </c>
      <c r="S47" s="23">
        <v>0</v>
      </c>
    </row>
    <row r="48" spans="2:19" ht="16.5" customHeight="1">
      <c r="B48" s="21" t="s">
        <v>70</v>
      </c>
      <c r="C48" s="19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528891.097</v>
      </c>
      <c r="M48" s="4">
        <v>0</v>
      </c>
      <c r="N48" s="21" t="s">
        <v>70</v>
      </c>
      <c r="O48" s="19"/>
      <c r="P48" s="4">
        <v>0</v>
      </c>
      <c r="Q48" s="4">
        <v>0</v>
      </c>
      <c r="R48" s="4">
        <v>457.66161999999997</v>
      </c>
      <c r="S48" s="4">
        <v>0</v>
      </c>
    </row>
    <row r="49" spans="2:19" ht="16.5" customHeight="1">
      <c r="B49" s="22" t="s">
        <v>71</v>
      </c>
      <c r="C49" s="19"/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98726.86386999999</v>
      </c>
      <c r="M49" s="23">
        <v>0</v>
      </c>
      <c r="N49" s="22" t="s">
        <v>71</v>
      </c>
      <c r="O49" s="19"/>
      <c r="P49" s="23">
        <v>139422.77616</v>
      </c>
      <c r="Q49" s="23">
        <v>295375.16399</v>
      </c>
      <c r="R49" s="23">
        <v>0</v>
      </c>
      <c r="S49" s="23">
        <v>0</v>
      </c>
    </row>
    <row r="50" spans="2:19" ht="16.5" customHeight="1">
      <c r="B50" s="21" t="s">
        <v>72</v>
      </c>
      <c r="C50" s="19"/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66967.874</v>
      </c>
      <c r="M50" s="4">
        <v>26.245</v>
      </c>
      <c r="N50" s="21" t="s">
        <v>72</v>
      </c>
      <c r="O50" s="19"/>
      <c r="P50" s="4">
        <v>196419.11117</v>
      </c>
      <c r="Q50" s="4">
        <v>38269.66756</v>
      </c>
      <c r="R50" s="4">
        <v>49017.23206</v>
      </c>
      <c r="S50" s="4">
        <v>0</v>
      </c>
    </row>
    <row r="51" spans="2:19" ht="16.5" customHeight="1">
      <c r="B51" s="22" t="s">
        <v>73</v>
      </c>
      <c r="C51" s="19"/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2" t="s">
        <v>73</v>
      </c>
      <c r="O51" s="19"/>
      <c r="P51" s="23">
        <v>48737.93968</v>
      </c>
      <c r="Q51" s="23">
        <v>21590.05441</v>
      </c>
      <c r="R51" s="23">
        <v>0</v>
      </c>
      <c r="S51" s="23">
        <v>0</v>
      </c>
    </row>
    <row r="52" spans="2:19" ht="16.5" customHeight="1">
      <c r="B52" s="21" t="s">
        <v>300</v>
      </c>
      <c r="C52" s="19"/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21" t="s">
        <v>300</v>
      </c>
      <c r="O52" s="19"/>
      <c r="P52" s="4">
        <v>0</v>
      </c>
      <c r="Q52" s="4">
        <v>0</v>
      </c>
      <c r="R52" s="4">
        <v>0</v>
      </c>
      <c r="S52" s="4">
        <v>0</v>
      </c>
    </row>
    <row r="53" spans="2:19" ht="16.5" customHeight="1">
      <c r="B53" s="22" t="s">
        <v>74</v>
      </c>
      <c r="C53" s="19"/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210640.94269999999</v>
      </c>
      <c r="M53" s="23">
        <v>0</v>
      </c>
      <c r="N53" s="22" t="s">
        <v>74</v>
      </c>
      <c r="O53" s="19"/>
      <c r="P53" s="23">
        <v>0</v>
      </c>
      <c r="Q53" s="23">
        <v>0</v>
      </c>
      <c r="R53" s="23">
        <v>0</v>
      </c>
      <c r="S53" s="23">
        <v>0</v>
      </c>
    </row>
    <row r="54" spans="2:19" ht="16.5" customHeight="1">
      <c r="B54" s="21" t="s">
        <v>75</v>
      </c>
      <c r="C54" s="19"/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21" t="s">
        <v>75</v>
      </c>
      <c r="O54" s="19"/>
      <c r="P54" s="4">
        <v>0</v>
      </c>
      <c r="Q54" s="4">
        <v>0</v>
      </c>
      <c r="R54" s="4">
        <v>6028.908</v>
      </c>
      <c r="S54" s="4">
        <v>0</v>
      </c>
    </row>
    <row r="55" spans="2:19" ht="16.5" customHeight="1">
      <c r="B55" s="22" t="s">
        <v>76</v>
      </c>
      <c r="C55" s="19"/>
      <c r="D55" s="49" t="s">
        <v>301</v>
      </c>
      <c r="E55" s="49" t="s">
        <v>301</v>
      </c>
      <c r="F55" s="49" t="s">
        <v>301</v>
      </c>
      <c r="G55" s="49" t="s">
        <v>301</v>
      </c>
      <c r="H55" s="49" t="s">
        <v>301</v>
      </c>
      <c r="I55" s="49" t="s">
        <v>301</v>
      </c>
      <c r="J55" s="49" t="s">
        <v>301</v>
      </c>
      <c r="K55" s="49" t="s">
        <v>301</v>
      </c>
      <c r="L55" s="49" t="s">
        <v>301</v>
      </c>
      <c r="M55" s="49" t="s">
        <v>301</v>
      </c>
      <c r="N55" s="22" t="s">
        <v>76</v>
      </c>
      <c r="O55" s="19"/>
      <c r="P55" s="49" t="s">
        <v>301</v>
      </c>
      <c r="Q55" s="49" t="s">
        <v>301</v>
      </c>
      <c r="R55" s="49" t="s">
        <v>301</v>
      </c>
      <c r="S55" s="49" t="s">
        <v>301</v>
      </c>
    </row>
    <row r="56" spans="2:19" ht="16.5" customHeight="1">
      <c r="B56" s="21" t="s">
        <v>77</v>
      </c>
      <c r="C56" s="19"/>
      <c r="D56" s="4">
        <v>1512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9011.11307</v>
      </c>
      <c r="M56" s="4">
        <v>0</v>
      </c>
      <c r="N56" s="21" t="s">
        <v>77</v>
      </c>
      <c r="O56" s="19"/>
      <c r="P56" s="4">
        <v>5085.462</v>
      </c>
      <c r="Q56" s="4">
        <v>1391.95518</v>
      </c>
      <c r="R56" s="4">
        <v>0</v>
      </c>
      <c r="S56" s="4">
        <v>0</v>
      </c>
    </row>
    <row r="57" spans="2:19" ht="16.5" customHeight="1">
      <c r="B57" s="22" t="s">
        <v>78</v>
      </c>
      <c r="C57" s="19"/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162809.962</v>
      </c>
      <c r="M57" s="23">
        <v>0</v>
      </c>
      <c r="N57" s="22" t="s">
        <v>78</v>
      </c>
      <c r="O57" s="19"/>
      <c r="P57" s="23">
        <v>0</v>
      </c>
      <c r="Q57" s="23">
        <v>-31934.792</v>
      </c>
      <c r="R57" s="23">
        <v>0</v>
      </c>
      <c r="S57" s="23">
        <v>0</v>
      </c>
    </row>
    <row r="58" spans="2:19" ht="16.5" customHeight="1">
      <c r="B58" s="21" t="s">
        <v>302</v>
      </c>
      <c r="C58" s="19"/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68480.798</v>
      </c>
      <c r="M58" s="4">
        <v>1493.348</v>
      </c>
      <c r="N58" s="21" t="s">
        <v>302</v>
      </c>
      <c r="O58" s="19"/>
      <c r="P58" s="4">
        <v>213928.51754</v>
      </c>
      <c r="Q58" s="4">
        <v>114257.70642000002</v>
      </c>
      <c r="R58" s="4">
        <v>6151.30292</v>
      </c>
      <c r="S58" s="4">
        <v>0</v>
      </c>
    </row>
    <row r="59" spans="2:19" ht="16.5" customHeight="1">
      <c r="B59" s="22" t="s">
        <v>309</v>
      </c>
      <c r="C59" s="19"/>
      <c r="D59" s="49" t="s">
        <v>301</v>
      </c>
      <c r="E59" s="49" t="s">
        <v>301</v>
      </c>
      <c r="F59" s="49" t="s">
        <v>301</v>
      </c>
      <c r="G59" s="49" t="s">
        <v>301</v>
      </c>
      <c r="H59" s="49" t="s">
        <v>301</v>
      </c>
      <c r="I59" s="49" t="s">
        <v>301</v>
      </c>
      <c r="J59" s="49" t="s">
        <v>301</v>
      </c>
      <c r="K59" s="49" t="s">
        <v>301</v>
      </c>
      <c r="L59" s="49" t="s">
        <v>301</v>
      </c>
      <c r="M59" s="49" t="s">
        <v>301</v>
      </c>
      <c r="N59" s="22" t="s">
        <v>309</v>
      </c>
      <c r="O59" s="19"/>
      <c r="P59" s="49" t="s">
        <v>301</v>
      </c>
      <c r="Q59" s="49" t="s">
        <v>301</v>
      </c>
      <c r="R59" s="49" t="s">
        <v>301</v>
      </c>
      <c r="S59" s="49" t="s">
        <v>301</v>
      </c>
    </row>
    <row r="60" spans="2:19" ht="16.5" customHeight="1">
      <c r="B60" s="21" t="s">
        <v>79</v>
      </c>
      <c r="C60" s="19"/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5088.658530000001</v>
      </c>
      <c r="M60" s="4">
        <v>0</v>
      </c>
      <c r="N60" s="21" t="s">
        <v>79</v>
      </c>
      <c r="O60" s="19"/>
      <c r="P60" s="4">
        <v>58850.054</v>
      </c>
      <c r="Q60" s="4">
        <v>7570.77325</v>
      </c>
      <c r="R60" s="4">
        <v>0</v>
      </c>
      <c r="S60" s="4">
        <v>0</v>
      </c>
    </row>
    <row r="61" spans="2:19" ht="16.5" customHeight="1">
      <c r="B61" s="22" t="s">
        <v>80</v>
      </c>
      <c r="C61" s="19"/>
      <c r="D61" s="23">
        <v>0</v>
      </c>
      <c r="E61" s="23">
        <v>103.14747</v>
      </c>
      <c r="F61" s="23">
        <v>158371.60661</v>
      </c>
      <c r="G61" s="23">
        <v>0</v>
      </c>
      <c r="H61" s="23">
        <v>174.92318</v>
      </c>
      <c r="I61" s="23">
        <v>0</v>
      </c>
      <c r="J61" s="23">
        <v>0</v>
      </c>
      <c r="K61" s="23">
        <v>0</v>
      </c>
      <c r="L61" s="23">
        <v>91901.97549000001</v>
      </c>
      <c r="M61" s="23">
        <v>0</v>
      </c>
      <c r="N61" s="22" t="s">
        <v>80</v>
      </c>
      <c r="O61" s="19"/>
      <c r="P61" s="23">
        <v>125360.91466999998</v>
      </c>
      <c r="Q61" s="23">
        <v>15118.121739999999</v>
      </c>
      <c r="R61" s="23">
        <v>9922.982850000002</v>
      </c>
      <c r="S61" s="23">
        <v>0</v>
      </c>
    </row>
    <row r="62" spans="2:19" ht="16.5" customHeight="1">
      <c r="B62" s="21" t="s">
        <v>303</v>
      </c>
      <c r="C62" s="19"/>
      <c r="D62" s="4">
        <v>0</v>
      </c>
      <c r="E62" s="4">
        <v>6197.9453300000005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21" t="s">
        <v>303</v>
      </c>
      <c r="O62" s="19"/>
      <c r="P62" s="4">
        <v>140988.468</v>
      </c>
      <c r="Q62" s="4">
        <v>537026.9790200001</v>
      </c>
      <c r="R62" s="4">
        <v>0</v>
      </c>
      <c r="S62" s="4">
        <v>0</v>
      </c>
    </row>
    <row r="63" spans="2:19" ht="16.5" customHeight="1">
      <c r="B63" s="22" t="s">
        <v>81</v>
      </c>
      <c r="C63" s="19"/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2" t="s">
        <v>81</v>
      </c>
      <c r="O63" s="19"/>
      <c r="P63" s="23">
        <v>0</v>
      </c>
      <c r="Q63" s="23">
        <v>0</v>
      </c>
      <c r="R63" s="23">
        <v>0</v>
      </c>
      <c r="S63" s="23">
        <v>0</v>
      </c>
    </row>
    <row r="64" spans="2:19" ht="16.5" customHeight="1">
      <c r="B64" s="21" t="s">
        <v>82</v>
      </c>
      <c r="C64" s="19"/>
      <c r="D64" s="4">
        <v>0</v>
      </c>
      <c r="E64" s="4">
        <v>2971.31464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21" t="s">
        <v>82</v>
      </c>
      <c r="O64" s="19"/>
      <c r="P64" s="4">
        <v>0</v>
      </c>
      <c r="Q64" s="4">
        <v>0</v>
      </c>
      <c r="R64" s="4">
        <v>0</v>
      </c>
      <c r="S64" s="4">
        <v>0</v>
      </c>
    </row>
    <row r="65" spans="2:19" ht="16.5" customHeight="1">
      <c r="B65" s="22" t="s">
        <v>310</v>
      </c>
      <c r="C65" s="19"/>
      <c r="D65" s="23">
        <v>0</v>
      </c>
      <c r="E65" s="23">
        <v>0</v>
      </c>
      <c r="F65" s="23">
        <v>96007.73451000001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2" t="s">
        <v>310</v>
      </c>
      <c r="O65" s="19"/>
      <c r="P65" s="23">
        <v>0</v>
      </c>
      <c r="Q65" s="23">
        <v>17792.58525</v>
      </c>
      <c r="R65" s="23">
        <v>61756.072570000004</v>
      </c>
      <c r="S65" s="23">
        <v>0</v>
      </c>
    </row>
    <row r="66" spans="2:19" ht="16.5" customHeight="1">
      <c r="B66" s="21" t="s">
        <v>83</v>
      </c>
      <c r="C66" s="19"/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21" t="s">
        <v>83</v>
      </c>
      <c r="O66" s="19"/>
      <c r="P66" s="4">
        <v>0</v>
      </c>
      <c r="Q66" s="4">
        <v>102587.443</v>
      </c>
      <c r="R66" s="4">
        <v>0</v>
      </c>
      <c r="S66" s="4">
        <v>0</v>
      </c>
    </row>
    <row r="67" spans="2:19" ht="16.5" customHeight="1">
      <c r="B67" s="22" t="s">
        <v>84</v>
      </c>
      <c r="C67" s="19"/>
      <c r="D67" s="23">
        <v>0</v>
      </c>
      <c r="E67" s="23">
        <v>222091.08975</v>
      </c>
      <c r="F67" s="23">
        <v>1966888.46124</v>
      </c>
      <c r="G67" s="23">
        <v>0</v>
      </c>
      <c r="H67" s="23">
        <v>291.02721</v>
      </c>
      <c r="I67" s="23">
        <v>0</v>
      </c>
      <c r="J67" s="23">
        <v>147.5778</v>
      </c>
      <c r="K67" s="23">
        <v>0</v>
      </c>
      <c r="L67" s="23">
        <v>3665813.1375</v>
      </c>
      <c r="M67" s="23">
        <v>395396.536</v>
      </c>
      <c r="N67" s="22" t="s">
        <v>84</v>
      </c>
      <c r="O67" s="19"/>
      <c r="P67" s="23">
        <v>1304366.64445</v>
      </c>
      <c r="Q67" s="23">
        <v>6456271.55273</v>
      </c>
      <c r="R67" s="23">
        <v>207888.3438</v>
      </c>
      <c r="S67" s="23">
        <v>0</v>
      </c>
    </row>
    <row r="68" spans="2:19" ht="16.5" customHeight="1">
      <c r="B68" s="21" t="s">
        <v>85</v>
      </c>
      <c r="C68" s="19"/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21" t="s">
        <v>85</v>
      </c>
      <c r="O68" s="19"/>
      <c r="P68" s="4">
        <v>3963.09447</v>
      </c>
      <c r="Q68" s="4">
        <v>95950.34651999999</v>
      </c>
      <c r="R68" s="4">
        <v>0</v>
      </c>
      <c r="S68" s="4">
        <v>0</v>
      </c>
    </row>
    <row r="69" spans="2:19" ht="16.5" customHeight="1">
      <c r="B69" s="22" t="s">
        <v>86</v>
      </c>
      <c r="C69" s="19"/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9042.81088</v>
      </c>
      <c r="M69" s="23">
        <v>0</v>
      </c>
      <c r="N69" s="22" t="s">
        <v>86</v>
      </c>
      <c r="O69" s="19"/>
      <c r="P69" s="23">
        <v>45256.631949999995</v>
      </c>
      <c r="Q69" s="23">
        <v>35997.62254</v>
      </c>
      <c r="R69" s="23">
        <v>0</v>
      </c>
      <c r="S69" s="23">
        <v>0</v>
      </c>
    </row>
    <row r="70" spans="2:19" ht="16.5" customHeight="1">
      <c r="B70" s="21" t="s">
        <v>87</v>
      </c>
      <c r="C70" s="19"/>
      <c r="D70" s="4">
        <v>0</v>
      </c>
      <c r="E70" s="4">
        <v>182411.4529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933478.919</v>
      </c>
      <c r="M70" s="4">
        <v>0</v>
      </c>
      <c r="N70" s="21" t="s">
        <v>87</v>
      </c>
      <c r="O70" s="19"/>
      <c r="P70" s="4">
        <v>1200339.275</v>
      </c>
      <c r="Q70" s="4">
        <v>173072.09019</v>
      </c>
      <c r="R70" s="4">
        <v>65109.99214</v>
      </c>
      <c r="S70" s="4">
        <v>0</v>
      </c>
    </row>
    <row r="71" spans="2:19" ht="16.5" customHeight="1">
      <c r="B71" s="22" t="s">
        <v>88</v>
      </c>
      <c r="C71" s="19"/>
      <c r="D71" s="23">
        <v>298592.29527999996</v>
      </c>
      <c r="E71" s="23">
        <v>0</v>
      </c>
      <c r="F71" s="23">
        <v>298237.60444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2" t="s">
        <v>88</v>
      </c>
      <c r="O71" s="19"/>
      <c r="P71" s="23">
        <v>18844.07214</v>
      </c>
      <c r="Q71" s="23">
        <v>219214.361</v>
      </c>
      <c r="R71" s="23">
        <v>1199.05607</v>
      </c>
      <c r="S71" s="23">
        <v>0</v>
      </c>
    </row>
    <row r="72" spans="2:19" ht="16.5" customHeight="1">
      <c r="B72" s="21" t="s">
        <v>89</v>
      </c>
      <c r="C72" s="19"/>
      <c r="D72" s="4">
        <v>132.57535000000001</v>
      </c>
      <c r="E72" s="4">
        <v>100491.08737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203.54252</v>
      </c>
      <c r="L72" s="4">
        <v>4784668.792</v>
      </c>
      <c r="M72" s="4">
        <v>0</v>
      </c>
      <c r="N72" s="21" t="s">
        <v>89</v>
      </c>
      <c r="O72" s="19"/>
      <c r="P72" s="4">
        <v>2113721.68518</v>
      </c>
      <c r="Q72" s="4">
        <v>434358.87838</v>
      </c>
      <c r="R72" s="4">
        <v>47131.1472</v>
      </c>
      <c r="S72" s="4">
        <v>0</v>
      </c>
    </row>
    <row r="73" spans="2:19" ht="16.5" customHeight="1">
      <c r="B73" s="22" t="s">
        <v>90</v>
      </c>
      <c r="C73" s="19"/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2" t="s">
        <v>90</v>
      </c>
      <c r="O73" s="19"/>
      <c r="P73" s="23">
        <v>47275.72786</v>
      </c>
      <c r="Q73" s="23">
        <v>18160.16403</v>
      </c>
      <c r="R73" s="23">
        <v>0</v>
      </c>
      <c r="S73" s="23">
        <v>0</v>
      </c>
    </row>
    <row r="74" spans="2:19" ht="16.5" customHeight="1">
      <c r="B74" s="21" t="s">
        <v>91</v>
      </c>
      <c r="C74" s="19"/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21" t="s">
        <v>91</v>
      </c>
      <c r="O74" s="19"/>
      <c r="P74" s="4">
        <v>246701.01845000003</v>
      </c>
      <c r="Q74" s="4">
        <v>19169.06378</v>
      </c>
      <c r="R74" s="4">
        <v>0</v>
      </c>
      <c r="S74" s="4">
        <v>0</v>
      </c>
    </row>
    <row r="75" spans="2:19" ht="16.5" customHeight="1">
      <c r="B75" s="22" t="s">
        <v>92</v>
      </c>
      <c r="C75" s="19"/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46234.106490000006</v>
      </c>
      <c r="M75" s="23">
        <v>0</v>
      </c>
      <c r="N75" s="22" t="s">
        <v>92</v>
      </c>
      <c r="O75" s="19"/>
      <c r="P75" s="23">
        <v>0</v>
      </c>
      <c r="Q75" s="23">
        <v>0</v>
      </c>
      <c r="R75" s="23">
        <v>0</v>
      </c>
      <c r="S75" s="23">
        <v>0</v>
      </c>
    </row>
    <row r="76" spans="2:19" ht="16.5" customHeight="1">
      <c r="B76" s="21" t="s">
        <v>93</v>
      </c>
      <c r="C76" s="19"/>
      <c r="D76" s="4">
        <v>0</v>
      </c>
      <c r="E76" s="4">
        <v>-12647.868699999999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260883.774</v>
      </c>
      <c r="M76" s="4">
        <v>0</v>
      </c>
      <c r="N76" s="21" t="s">
        <v>93</v>
      </c>
      <c r="O76" s="19"/>
      <c r="P76" s="4">
        <v>23935.74006</v>
      </c>
      <c r="Q76" s="4">
        <v>778880.0197700001</v>
      </c>
      <c r="R76" s="4">
        <v>-18026.399899999997</v>
      </c>
      <c r="S76" s="4">
        <v>0</v>
      </c>
    </row>
    <row r="77" spans="2:19" ht="16.5" customHeight="1">
      <c r="B77" s="22" t="s">
        <v>94</v>
      </c>
      <c r="C77" s="19"/>
      <c r="D77" s="23">
        <v>0</v>
      </c>
      <c r="E77" s="23">
        <v>700346.55034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2" t="s">
        <v>94</v>
      </c>
      <c r="O77" s="19"/>
      <c r="P77" s="23">
        <v>0</v>
      </c>
      <c r="Q77" s="23">
        <v>0</v>
      </c>
      <c r="R77" s="23">
        <v>0</v>
      </c>
      <c r="S77" s="23">
        <v>0</v>
      </c>
    </row>
    <row r="78" spans="2:19" ht="16.5" customHeight="1">
      <c r="B78" s="21" t="s">
        <v>311</v>
      </c>
      <c r="C78" s="19"/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3496.71804</v>
      </c>
      <c r="M78" s="4">
        <v>0</v>
      </c>
      <c r="N78" s="21" t="s">
        <v>311</v>
      </c>
      <c r="O78" s="19"/>
      <c r="P78" s="4">
        <v>36933.49434</v>
      </c>
      <c r="Q78" s="4">
        <v>6179.54403</v>
      </c>
      <c r="R78" s="4">
        <v>0</v>
      </c>
      <c r="S78" s="4">
        <v>0</v>
      </c>
    </row>
    <row r="79" spans="2:19" ht="16.5" customHeight="1">
      <c r="B79" s="22" t="s">
        <v>95</v>
      </c>
      <c r="C79" s="19"/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1599.9553600000002</v>
      </c>
      <c r="M79" s="23">
        <v>0</v>
      </c>
      <c r="N79" s="22" t="s">
        <v>95</v>
      </c>
      <c r="O79" s="19"/>
      <c r="P79" s="23">
        <v>0</v>
      </c>
      <c r="Q79" s="23">
        <v>1635.42659</v>
      </c>
      <c r="R79" s="23">
        <v>0</v>
      </c>
      <c r="S79" s="23">
        <v>0</v>
      </c>
    </row>
    <row r="80" spans="2:19" ht="16.5" customHeight="1">
      <c r="B80" s="21" t="s">
        <v>96</v>
      </c>
      <c r="C80" s="19"/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21" t="s">
        <v>96</v>
      </c>
      <c r="O80" s="19"/>
      <c r="P80" s="4">
        <v>0</v>
      </c>
      <c r="Q80" s="4">
        <v>0</v>
      </c>
      <c r="R80" s="4">
        <v>0</v>
      </c>
      <c r="S80" s="4">
        <v>0</v>
      </c>
    </row>
    <row r="81" spans="2:19" ht="16.5" customHeight="1">
      <c r="B81" s="22" t="s">
        <v>97</v>
      </c>
      <c r="C81" s="19"/>
      <c r="D81" s="23">
        <v>0</v>
      </c>
      <c r="E81" s="23">
        <v>425.71808000000004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2" t="s">
        <v>97</v>
      </c>
      <c r="O81" s="19"/>
      <c r="P81" s="23">
        <v>0</v>
      </c>
      <c r="Q81" s="23">
        <v>0</v>
      </c>
      <c r="R81" s="23">
        <v>0</v>
      </c>
      <c r="S81" s="23">
        <v>0</v>
      </c>
    </row>
    <row r="82" spans="2:19" ht="16.5" customHeight="1">
      <c r="B82" s="21" t="s">
        <v>98</v>
      </c>
      <c r="C82" s="19"/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176450.425</v>
      </c>
      <c r="M82" s="4">
        <v>0</v>
      </c>
      <c r="N82" s="21" t="s">
        <v>98</v>
      </c>
      <c r="O82" s="19"/>
      <c r="P82" s="4">
        <v>6400</v>
      </c>
      <c r="Q82" s="4">
        <v>0</v>
      </c>
      <c r="R82" s="4">
        <v>0</v>
      </c>
      <c r="S82" s="4">
        <v>0</v>
      </c>
    </row>
    <row r="83" spans="2:15" ht="16.5" customHeight="1">
      <c r="B83" s="21"/>
      <c r="C83" s="19"/>
      <c r="N83" s="21"/>
      <c r="O83" s="19"/>
    </row>
    <row r="84" spans="2:19" ht="16.5" customHeight="1">
      <c r="B84" s="18" t="s">
        <v>99</v>
      </c>
      <c r="C84" s="19"/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8" t="s">
        <v>99</v>
      </c>
      <c r="O84" s="19"/>
      <c r="P84" s="20">
        <v>0</v>
      </c>
      <c r="Q84" s="20">
        <v>13.96077</v>
      </c>
      <c r="R84" s="20">
        <v>0</v>
      </c>
      <c r="S84" s="20">
        <v>0</v>
      </c>
    </row>
    <row r="85" spans="2:19" ht="16.5" customHeight="1">
      <c r="B85" s="21" t="s">
        <v>100</v>
      </c>
      <c r="C85" s="19"/>
      <c r="D85" s="47" t="s">
        <v>301</v>
      </c>
      <c r="E85" s="47" t="s">
        <v>301</v>
      </c>
      <c r="F85" s="47" t="s">
        <v>301</v>
      </c>
      <c r="G85" s="47" t="s">
        <v>301</v>
      </c>
      <c r="H85" s="47" t="s">
        <v>301</v>
      </c>
      <c r="I85" s="47" t="s">
        <v>301</v>
      </c>
      <c r="J85" s="47" t="s">
        <v>301</v>
      </c>
      <c r="K85" s="47" t="s">
        <v>301</v>
      </c>
      <c r="L85" s="47" t="s">
        <v>301</v>
      </c>
      <c r="M85" s="47" t="s">
        <v>301</v>
      </c>
      <c r="N85" s="21" t="s">
        <v>100</v>
      </c>
      <c r="O85" s="19"/>
      <c r="P85" s="47" t="s">
        <v>301</v>
      </c>
      <c r="Q85" s="47" t="s">
        <v>301</v>
      </c>
      <c r="R85" s="47" t="s">
        <v>301</v>
      </c>
      <c r="S85" s="47" t="s">
        <v>301</v>
      </c>
    </row>
    <row r="86" spans="2:19" ht="16.5" customHeight="1">
      <c r="B86" s="22" t="s">
        <v>101</v>
      </c>
      <c r="C86" s="19"/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2" t="s">
        <v>101</v>
      </c>
      <c r="O86" s="19"/>
      <c r="P86" s="23">
        <v>0</v>
      </c>
      <c r="Q86" s="23">
        <v>13.96077</v>
      </c>
      <c r="R86" s="23">
        <v>0</v>
      </c>
      <c r="S86" s="23">
        <v>0</v>
      </c>
    </row>
    <row r="87" spans="2:15" ht="16.5" customHeight="1">
      <c r="B87" s="21"/>
      <c r="C87" s="19"/>
      <c r="N87" s="21"/>
      <c r="O87" s="19"/>
    </row>
    <row r="88" spans="2:19" ht="16.5" customHeight="1">
      <c r="B88" s="18" t="s">
        <v>102</v>
      </c>
      <c r="C88" s="19"/>
      <c r="D88" s="20">
        <v>303266.32035999995</v>
      </c>
      <c r="E88" s="20">
        <v>13147102.680959998</v>
      </c>
      <c r="F88" s="20">
        <v>2537492.40159</v>
      </c>
      <c r="G88" s="20">
        <v>0</v>
      </c>
      <c r="H88" s="20">
        <v>465.95039</v>
      </c>
      <c r="I88" s="20">
        <v>0</v>
      </c>
      <c r="J88" s="20">
        <v>147.5778</v>
      </c>
      <c r="K88" s="20">
        <v>203.54252</v>
      </c>
      <c r="L88" s="20">
        <v>21299128.1442</v>
      </c>
      <c r="M88" s="20">
        <v>415243.41754000005</v>
      </c>
      <c r="N88" s="18" t="s">
        <v>102</v>
      </c>
      <c r="O88" s="19"/>
      <c r="P88" s="20">
        <v>7438424.103549998</v>
      </c>
      <c r="Q88" s="20">
        <v>17670661.26494</v>
      </c>
      <c r="R88" s="20">
        <v>1265904.3916700003</v>
      </c>
      <c r="S88" s="20">
        <v>0</v>
      </c>
    </row>
    <row r="89" spans="2:15" ht="16.5" customHeight="1">
      <c r="B89" s="21"/>
      <c r="C89" s="19"/>
      <c r="N89" s="21"/>
      <c r="O89" s="19"/>
    </row>
    <row r="90" spans="2:19" ht="16.5" customHeight="1">
      <c r="B90" s="18" t="s">
        <v>103</v>
      </c>
      <c r="C90" s="19"/>
      <c r="D90" s="20">
        <v>0</v>
      </c>
      <c r="E90" s="20">
        <v>0</v>
      </c>
      <c r="F90" s="20">
        <v>2260410.1329400004</v>
      </c>
      <c r="G90" s="20">
        <v>0</v>
      </c>
      <c r="H90" s="20">
        <v>3472.98425</v>
      </c>
      <c r="I90" s="20">
        <v>0</v>
      </c>
      <c r="J90" s="20">
        <v>0</v>
      </c>
      <c r="K90" s="20">
        <v>0</v>
      </c>
      <c r="L90" s="20">
        <v>593439.95297</v>
      </c>
      <c r="M90" s="20">
        <v>0</v>
      </c>
      <c r="N90" s="18" t="s">
        <v>103</v>
      </c>
      <c r="O90" s="19"/>
      <c r="P90" s="20">
        <v>1585239.29638</v>
      </c>
      <c r="Q90" s="20">
        <v>363919.02178999997</v>
      </c>
      <c r="R90" s="20">
        <v>1466.17328</v>
      </c>
      <c r="S90" s="20">
        <v>0</v>
      </c>
    </row>
    <row r="91" spans="2:19" ht="16.5" customHeight="1">
      <c r="B91" s="21" t="s">
        <v>312</v>
      </c>
      <c r="C91" s="19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21" t="s">
        <v>312</v>
      </c>
      <c r="O91" s="19"/>
      <c r="P91" s="4">
        <v>0</v>
      </c>
      <c r="Q91" s="4">
        <v>0</v>
      </c>
      <c r="R91" s="4">
        <v>0</v>
      </c>
      <c r="S91" s="4">
        <v>0</v>
      </c>
    </row>
    <row r="92" spans="2:19" ht="16.5" customHeight="1">
      <c r="B92" s="22" t="s">
        <v>104</v>
      </c>
      <c r="C92" s="19"/>
      <c r="D92" s="23">
        <v>0</v>
      </c>
      <c r="E92" s="23">
        <v>0</v>
      </c>
      <c r="F92" s="23">
        <v>2170770.473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95244.749</v>
      </c>
      <c r="M92" s="23">
        <v>0</v>
      </c>
      <c r="N92" s="22" t="s">
        <v>104</v>
      </c>
      <c r="O92" s="19"/>
      <c r="P92" s="23">
        <v>24502.302379999997</v>
      </c>
      <c r="Q92" s="23">
        <v>37061.32849</v>
      </c>
      <c r="R92" s="23">
        <v>0</v>
      </c>
      <c r="S92" s="23">
        <v>0</v>
      </c>
    </row>
    <row r="93" spans="2:19" ht="16.5" customHeight="1">
      <c r="B93" s="21" t="s">
        <v>105</v>
      </c>
      <c r="C93" s="19"/>
      <c r="D93" s="4">
        <v>0</v>
      </c>
      <c r="E93" s="4">
        <v>0</v>
      </c>
      <c r="F93" s="4">
        <v>89639.65994000001</v>
      </c>
      <c r="G93" s="4">
        <v>0</v>
      </c>
      <c r="H93" s="4">
        <v>3472.98425</v>
      </c>
      <c r="I93" s="4">
        <v>0</v>
      </c>
      <c r="J93" s="4">
        <v>0</v>
      </c>
      <c r="K93" s="4">
        <v>0</v>
      </c>
      <c r="L93" s="4">
        <v>498195.20397</v>
      </c>
      <c r="M93" s="4">
        <v>0</v>
      </c>
      <c r="N93" s="21" t="s">
        <v>105</v>
      </c>
      <c r="O93" s="19"/>
      <c r="P93" s="4">
        <v>1560736.994</v>
      </c>
      <c r="Q93" s="4">
        <v>326857.6933</v>
      </c>
      <c r="R93" s="4">
        <v>1466.17328</v>
      </c>
      <c r="S93" s="4">
        <v>0</v>
      </c>
    </row>
    <row r="94" spans="2:15" ht="16.5" customHeight="1">
      <c r="B94" s="21"/>
      <c r="C94" s="19"/>
      <c r="N94" s="21"/>
      <c r="O94" s="19"/>
    </row>
    <row r="95" spans="2:19" ht="16.5" customHeight="1">
      <c r="B95" s="18" t="s">
        <v>106</v>
      </c>
      <c r="C95" s="19"/>
      <c r="D95" s="20">
        <v>303266.32035999995</v>
      </c>
      <c r="E95" s="20">
        <v>13147102.680959998</v>
      </c>
      <c r="F95" s="20">
        <v>4797902.534530001</v>
      </c>
      <c r="G95" s="20">
        <v>0</v>
      </c>
      <c r="H95" s="20">
        <v>3938.93464</v>
      </c>
      <c r="I95" s="20">
        <v>0</v>
      </c>
      <c r="J95" s="20">
        <v>147.5778</v>
      </c>
      <c r="K95" s="20">
        <v>203.54252</v>
      </c>
      <c r="L95" s="20">
        <v>21892568.097170003</v>
      </c>
      <c r="M95" s="20">
        <v>415243.41754000005</v>
      </c>
      <c r="N95" s="18" t="s">
        <v>106</v>
      </c>
      <c r="O95" s="19"/>
      <c r="P95" s="20">
        <v>9023663.399929998</v>
      </c>
      <c r="Q95" s="20">
        <v>18034580.286730003</v>
      </c>
      <c r="R95" s="20">
        <v>1267370.5649500003</v>
      </c>
      <c r="S95" s="20">
        <v>0</v>
      </c>
    </row>
    <row r="96" spans="2:19" ht="4.5" customHeight="1">
      <c r="B96" s="45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5"/>
      <c r="P96" s="46"/>
      <c r="Q96" s="46"/>
      <c r="R96" s="46"/>
      <c r="S96" s="46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5" ht="15" customHeight="1"/>
  </sheetData>
  <printOptions/>
  <pageMargins left="0.5905511811023623" right="0.5905511811023623" top="0.3937007874015748" bottom="0.5905511811023623" header="0" footer="0"/>
  <pageSetup fitToHeight="2" horizontalDpi="600" verticalDpi="600" orientation="landscape" pageOrder="overThenDown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A228"/>
  <sheetViews>
    <sheetView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421875" defaultRowHeight="12.75"/>
  <cols>
    <col min="1" max="1" width="3.7109375" style="16" customWidth="1"/>
    <col min="2" max="2" width="28.7109375" style="16" customWidth="1"/>
    <col min="3" max="3" width="0.85546875" style="8" customWidth="1"/>
    <col min="4" max="14" width="12.57421875" style="4" customWidth="1"/>
    <col min="15" max="15" width="28.7109375" style="16" customWidth="1"/>
    <col min="16" max="16" width="0.85546875" style="8" customWidth="1"/>
    <col min="17" max="27" width="12.57421875" style="4" customWidth="1"/>
    <col min="28" max="28" width="28.7109375" style="16" customWidth="1"/>
    <col min="29" max="29" width="0.85546875" style="8" customWidth="1"/>
    <col min="30" max="40" width="12.57421875" style="4" customWidth="1"/>
    <col min="41" max="41" width="28.7109375" style="16" customWidth="1"/>
    <col min="42" max="42" width="0.85546875" style="8" customWidth="1"/>
    <col min="43" max="53" width="12.57421875" style="4" customWidth="1"/>
    <col min="54" max="16384" width="11.421875" style="16" customWidth="1"/>
  </cols>
  <sheetData>
    <row r="2" ht="16.5">
      <c r="E2" s="34"/>
    </row>
    <row r="3" spans="2:41" ht="25.5">
      <c r="B3" s="35" t="s">
        <v>210</v>
      </c>
      <c r="E3" s="34"/>
      <c r="O3" s="35" t="s">
        <v>210</v>
      </c>
      <c r="AB3" s="35" t="s">
        <v>210</v>
      </c>
      <c r="AO3" s="35" t="s">
        <v>210</v>
      </c>
    </row>
    <row r="4" spans="1:42" ht="20.25">
      <c r="A4" s="36"/>
      <c r="B4" s="7" t="s">
        <v>304</v>
      </c>
      <c r="C4" s="37"/>
      <c r="O4" s="7" t="s">
        <v>304</v>
      </c>
      <c r="P4" s="37"/>
      <c r="AB4" s="7" t="s">
        <v>304</v>
      </c>
      <c r="AC4" s="37"/>
      <c r="AO4" s="7" t="s">
        <v>304</v>
      </c>
      <c r="AP4" s="37"/>
    </row>
    <row r="5" spans="1:42" ht="4.5" customHeight="1">
      <c r="A5" s="36"/>
      <c r="B5" s="7"/>
      <c r="C5" s="37"/>
      <c r="O5" s="7"/>
      <c r="P5" s="37"/>
      <c r="AB5" s="7"/>
      <c r="AC5" s="37"/>
      <c r="AO5" s="7"/>
      <c r="AP5" s="37"/>
    </row>
    <row r="6" spans="2:53" ht="16.5">
      <c r="B6" s="38"/>
      <c r="D6" s="13"/>
      <c r="E6" s="13"/>
      <c r="F6" s="13"/>
      <c r="G6" s="13" t="s">
        <v>211</v>
      </c>
      <c r="H6" s="13"/>
      <c r="I6" s="13"/>
      <c r="J6" s="13"/>
      <c r="K6" s="13" t="s">
        <v>212</v>
      </c>
      <c r="L6" s="13" t="s">
        <v>213</v>
      </c>
      <c r="M6" s="13" t="s">
        <v>213</v>
      </c>
      <c r="N6" s="13" t="s">
        <v>214</v>
      </c>
      <c r="O6" s="38"/>
      <c r="Q6" s="13"/>
      <c r="R6" s="13" t="s">
        <v>215</v>
      </c>
      <c r="S6" s="13" t="s">
        <v>216</v>
      </c>
      <c r="T6" s="13"/>
      <c r="U6" s="13"/>
      <c r="V6" s="13"/>
      <c r="W6" s="13"/>
      <c r="X6" s="13" t="s">
        <v>217</v>
      </c>
      <c r="Y6" s="13"/>
      <c r="Z6" s="13"/>
      <c r="AA6" s="13"/>
      <c r="AB6" s="38"/>
      <c r="AD6" s="13"/>
      <c r="AE6" s="13"/>
      <c r="AF6" s="13"/>
      <c r="AG6" s="13"/>
      <c r="AH6" s="13"/>
      <c r="AI6" s="13"/>
      <c r="AJ6" s="13" t="s">
        <v>218</v>
      </c>
      <c r="AK6" s="13"/>
      <c r="AL6" s="13" t="s">
        <v>219</v>
      </c>
      <c r="AM6" s="13"/>
      <c r="AN6" s="13"/>
      <c r="AO6" s="38"/>
      <c r="AQ6" s="13"/>
      <c r="AR6" s="13"/>
      <c r="AS6" s="13" t="s">
        <v>295</v>
      </c>
      <c r="AT6" s="13"/>
      <c r="AU6" s="13"/>
      <c r="AV6" s="13"/>
      <c r="AW6" s="13" t="s">
        <v>220</v>
      </c>
      <c r="AX6" s="13"/>
      <c r="AY6" s="13"/>
      <c r="AZ6" s="13" t="s">
        <v>221</v>
      </c>
      <c r="BA6" s="13"/>
    </row>
    <row r="7" spans="2:53" ht="16.5" customHeight="1">
      <c r="B7" s="39"/>
      <c r="D7" s="12"/>
      <c r="E7" s="12"/>
      <c r="F7" s="12"/>
      <c r="G7" s="13" t="s">
        <v>222</v>
      </c>
      <c r="H7" s="13" t="s">
        <v>223</v>
      </c>
      <c r="I7" s="13"/>
      <c r="J7" s="13"/>
      <c r="K7" s="13" t="s">
        <v>185</v>
      </c>
      <c r="L7" s="13" t="s">
        <v>224</v>
      </c>
      <c r="M7" s="13" t="s">
        <v>224</v>
      </c>
      <c r="N7" s="13" t="s">
        <v>225</v>
      </c>
      <c r="O7" s="39"/>
      <c r="Q7" s="13"/>
      <c r="R7" s="13" t="s">
        <v>226</v>
      </c>
      <c r="S7" s="13" t="s">
        <v>226</v>
      </c>
      <c r="T7" s="13" t="s">
        <v>227</v>
      </c>
      <c r="U7" s="13" t="s">
        <v>228</v>
      </c>
      <c r="V7" s="13"/>
      <c r="W7" s="13" t="s">
        <v>220</v>
      </c>
      <c r="X7" s="13" t="s">
        <v>229</v>
      </c>
      <c r="Y7" s="13" t="s">
        <v>230</v>
      </c>
      <c r="Z7" s="13"/>
      <c r="AA7" s="13"/>
      <c r="AB7" s="39"/>
      <c r="AD7" s="13"/>
      <c r="AE7" s="13" t="s">
        <v>220</v>
      </c>
      <c r="AF7" s="13" t="s">
        <v>231</v>
      </c>
      <c r="AG7" s="13" t="s">
        <v>232</v>
      </c>
      <c r="AH7" s="13" t="s">
        <v>233</v>
      </c>
      <c r="AI7" s="13" t="s">
        <v>234</v>
      </c>
      <c r="AJ7" s="13" t="s">
        <v>137</v>
      </c>
      <c r="AK7" s="13" t="s">
        <v>220</v>
      </c>
      <c r="AL7" s="13" t="s">
        <v>235</v>
      </c>
      <c r="AM7" s="13"/>
      <c r="AN7" s="13" t="s">
        <v>109</v>
      </c>
      <c r="AO7" s="39"/>
      <c r="AQ7" s="13" t="s">
        <v>112</v>
      </c>
      <c r="AR7" s="13" t="s">
        <v>236</v>
      </c>
      <c r="AS7" s="13" t="s">
        <v>3</v>
      </c>
      <c r="AT7" s="13"/>
      <c r="AU7" s="13"/>
      <c r="AV7" s="13" t="s">
        <v>237</v>
      </c>
      <c r="AW7" s="13" t="s">
        <v>238</v>
      </c>
      <c r="AX7" s="13" t="s">
        <v>239</v>
      </c>
      <c r="AY7" s="13" t="s">
        <v>239</v>
      </c>
      <c r="AZ7" s="13" t="s">
        <v>240</v>
      </c>
      <c r="BA7" s="13" t="s">
        <v>220</v>
      </c>
    </row>
    <row r="8" spans="2:53" ht="16.5" customHeight="1">
      <c r="B8" s="39" t="s">
        <v>7</v>
      </c>
      <c r="D8" s="13" t="s">
        <v>241</v>
      </c>
      <c r="E8" s="13" t="s">
        <v>223</v>
      </c>
      <c r="F8" s="13" t="s">
        <v>241</v>
      </c>
      <c r="G8" s="13" t="s">
        <v>242</v>
      </c>
      <c r="H8" s="13" t="s">
        <v>243</v>
      </c>
      <c r="I8" s="13" t="s">
        <v>244</v>
      </c>
      <c r="J8" s="13" t="s">
        <v>213</v>
      </c>
      <c r="K8" s="13" t="s">
        <v>245</v>
      </c>
      <c r="L8" s="13" t="s">
        <v>246</v>
      </c>
      <c r="M8" s="13" t="s">
        <v>246</v>
      </c>
      <c r="N8" s="13" t="s">
        <v>247</v>
      </c>
      <c r="O8" s="39" t="s">
        <v>7</v>
      </c>
      <c r="Q8" s="13"/>
      <c r="R8" s="13" t="s">
        <v>248</v>
      </c>
      <c r="S8" s="13" t="s">
        <v>249</v>
      </c>
      <c r="T8" s="13" t="s">
        <v>250</v>
      </c>
      <c r="U8" s="13" t="s">
        <v>251</v>
      </c>
      <c r="V8" s="13" t="s">
        <v>176</v>
      </c>
      <c r="W8" s="13" t="s">
        <v>238</v>
      </c>
      <c r="X8" s="13" t="s">
        <v>117</v>
      </c>
      <c r="Y8" s="13" t="s">
        <v>252</v>
      </c>
      <c r="Z8" s="13" t="s">
        <v>253</v>
      </c>
      <c r="AA8" s="13" t="s">
        <v>253</v>
      </c>
      <c r="AB8" s="39" t="s">
        <v>7</v>
      </c>
      <c r="AD8" s="13" t="s">
        <v>254</v>
      </c>
      <c r="AE8" s="13" t="s">
        <v>238</v>
      </c>
      <c r="AF8" s="13" t="s">
        <v>255</v>
      </c>
      <c r="AG8" s="13" t="s">
        <v>256</v>
      </c>
      <c r="AH8" s="13" t="s">
        <v>257</v>
      </c>
      <c r="AI8" s="13" t="s">
        <v>257</v>
      </c>
      <c r="AJ8" s="13" t="s">
        <v>258</v>
      </c>
      <c r="AK8" s="13" t="s">
        <v>238</v>
      </c>
      <c r="AL8" s="13" t="s">
        <v>199</v>
      </c>
      <c r="AM8" s="13" t="s">
        <v>109</v>
      </c>
      <c r="AN8" s="13" t="s">
        <v>259</v>
      </c>
      <c r="AO8" s="39" t="s">
        <v>7</v>
      </c>
      <c r="AQ8" s="13" t="s">
        <v>260</v>
      </c>
      <c r="AR8" s="13" t="s">
        <v>261</v>
      </c>
      <c r="AS8" s="13" t="s">
        <v>296</v>
      </c>
      <c r="AT8" s="13"/>
      <c r="AU8" s="13" t="s">
        <v>237</v>
      </c>
      <c r="AV8" s="13" t="s">
        <v>262</v>
      </c>
      <c r="AW8" s="13" t="s">
        <v>263</v>
      </c>
      <c r="AX8" s="13" t="s">
        <v>264</v>
      </c>
      <c r="AY8" s="13" t="s">
        <v>265</v>
      </c>
      <c r="AZ8" s="13" t="s">
        <v>266</v>
      </c>
      <c r="BA8" s="13" t="s">
        <v>238</v>
      </c>
    </row>
    <row r="9" spans="2:53" ht="16.5" customHeight="1">
      <c r="B9" s="39"/>
      <c r="D9" s="13" t="s">
        <v>267</v>
      </c>
      <c r="E9" s="13" t="s">
        <v>268</v>
      </c>
      <c r="F9" s="13" t="s">
        <v>243</v>
      </c>
      <c r="G9" s="13" t="s">
        <v>269</v>
      </c>
      <c r="H9" s="13" t="s">
        <v>270</v>
      </c>
      <c r="I9" s="13" t="s">
        <v>271</v>
      </c>
      <c r="J9" s="13" t="s">
        <v>272</v>
      </c>
      <c r="K9" s="13" t="s">
        <v>272</v>
      </c>
      <c r="L9" s="13" t="s">
        <v>273</v>
      </c>
      <c r="M9" s="13" t="s">
        <v>274</v>
      </c>
      <c r="N9" s="13" t="s">
        <v>275</v>
      </c>
      <c r="O9" s="39"/>
      <c r="Q9" s="13" t="s">
        <v>19</v>
      </c>
      <c r="R9" s="13" t="s">
        <v>250</v>
      </c>
      <c r="S9" s="13" t="s">
        <v>250</v>
      </c>
      <c r="T9" s="13" t="s">
        <v>276</v>
      </c>
      <c r="U9" s="13" t="s">
        <v>277</v>
      </c>
      <c r="V9" s="13" t="s">
        <v>278</v>
      </c>
      <c r="W9" s="13" t="s">
        <v>279</v>
      </c>
      <c r="X9" s="13" t="s">
        <v>128</v>
      </c>
      <c r="Y9" s="13" t="s">
        <v>140</v>
      </c>
      <c r="Z9" s="13" t="s">
        <v>139</v>
      </c>
      <c r="AA9" s="13" t="s">
        <v>141</v>
      </c>
      <c r="AB9" s="39"/>
      <c r="AD9" s="13" t="s">
        <v>117</v>
      </c>
      <c r="AE9" s="13" t="s">
        <v>280</v>
      </c>
      <c r="AF9" s="13" t="s">
        <v>281</v>
      </c>
      <c r="AG9" s="13" t="s">
        <v>282</v>
      </c>
      <c r="AH9" s="13" t="s">
        <v>283</v>
      </c>
      <c r="AI9" s="13" t="s">
        <v>284</v>
      </c>
      <c r="AJ9" s="13" t="s">
        <v>285</v>
      </c>
      <c r="AK9" s="13" t="s">
        <v>286</v>
      </c>
      <c r="AL9" s="13" t="s">
        <v>287</v>
      </c>
      <c r="AM9" s="13" t="s">
        <v>22</v>
      </c>
      <c r="AN9" s="13" t="s">
        <v>22</v>
      </c>
      <c r="AO9" s="39"/>
      <c r="AQ9" s="13" t="s">
        <v>22</v>
      </c>
      <c r="AR9" s="13" t="s">
        <v>241</v>
      </c>
      <c r="AS9" s="13" t="s">
        <v>297</v>
      </c>
      <c r="AT9" s="13" t="s">
        <v>19</v>
      </c>
      <c r="AU9" s="13" t="s">
        <v>288</v>
      </c>
      <c r="AV9" s="13" t="s">
        <v>289</v>
      </c>
      <c r="AW9" s="13" t="s">
        <v>290</v>
      </c>
      <c r="AX9" s="13" t="s">
        <v>291</v>
      </c>
      <c r="AY9" s="13" t="s">
        <v>292</v>
      </c>
      <c r="AZ9" s="13" t="s">
        <v>165</v>
      </c>
      <c r="BA9" s="13" t="s">
        <v>293</v>
      </c>
    </row>
    <row r="10" ht="16.5" customHeight="1">
      <c r="Y10" s="17"/>
    </row>
    <row r="11" spans="2:53" ht="16.5" customHeight="1">
      <c r="B11" s="18" t="s">
        <v>298</v>
      </c>
      <c r="D11" s="40">
        <v>10209678.62576</v>
      </c>
      <c r="E11" s="40">
        <v>562971.2336500001</v>
      </c>
      <c r="F11" s="40">
        <v>9646707.392110001</v>
      </c>
      <c r="G11" s="40">
        <v>4463726.41126</v>
      </c>
      <c r="H11" s="40">
        <v>5182980.980850002</v>
      </c>
      <c r="I11" s="40">
        <v>745824.2461300001</v>
      </c>
      <c r="J11" s="40">
        <v>605758.5211700001</v>
      </c>
      <c r="K11" s="40">
        <v>8955.6735</v>
      </c>
      <c r="L11" s="40">
        <v>36877.381030000004</v>
      </c>
      <c r="M11" s="40">
        <v>8.51919</v>
      </c>
      <c r="N11" s="40">
        <v>29815.506599999997</v>
      </c>
      <c r="O11" s="18" t="s">
        <v>298</v>
      </c>
      <c r="Q11" s="40">
        <v>64425.68302000003</v>
      </c>
      <c r="R11" s="40">
        <v>3456283.3029700005</v>
      </c>
      <c r="S11" s="40">
        <v>3923349.56849</v>
      </c>
      <c r="T11" s="40">
        <v>467066.26552</v>
      </c>
      <c r="U11" s="40">
        <v>0</v>
      </c>
      <c r="V11" s="40">
        <v>0</v>
      </c>
      <c r="W11" s="40">
        <v>980873.43175</v>
      </c>
      <c r="X11" s="40">
        <v>-17241.3854</v>
      </c>
      <c r="Y11" s="40">
        <v>-435.49266</v>
      </c>
      <c r="Z11" s="40">
        <v>-18005.27041</v>
      </c>
      <c r="AA11" s="40">
        <v>869.4565699999999</v>
      </c>
      <c r="AB11" s="18" t="s">
        <v>298</v>
      </c>
      <c r="AD11" s="40">
        <v>329.92109999999997</v>
      </c>
      <c r="AE11" s="40">
        <v>998114.8171500001</v>
      </c>
      <c r="AF11" s="40">
        <v>766837.8795599999</v>
      </c>
      <c r="AG11" s="40">
        <v>202382.58625</v>
      </c>
      <c r="AH11" s="40">
        <v>525901.06284</v>
      </c>
      <c r="AI11" s="40">
        <v>38554.23047</v>
      </c>
      <c r="AJ11" s="40">
        <v>0</v>
      </c>
      <c r="AK11" s="40">
        <v>231276.93759000005</v>
      </c>
      <c r="AL11" s="40">
        <v>512233.50287</v>
      </c>
      <c r="AM11" s="40">
        <v>1188625.68419</v>
      </c>
      <c r="AN11" s="40">
        <v>-3045.55338</v>
      </c>
      <c r="AO11" s="18" t="s">
        <v>298</v>
      </c>
      <c r="AQ11" s="40">
        <v>-114333.67023</v>
      </c>
      <c r="AR11" s="40">
        <v>209.92187</v>
      </c>
      <c r="AS11" s="40">
        <v>60.55338</v>
      </c>
      <c r="AT11" s="40">
        <v>6183.15667</v>
      </c>
      <c r="AU11" s="40">
        <v>7590.64023</v>
      </c>
      <c r="AV11" s="40">
        <v>573057.22986</v>
      </c>
      <c r="AW11" s="40">
        <v>743510.44046</v>
      </c>
      <c r="AX11" s="40">
        <v>1696.89223</v>
      </c>
      <c r="AY11" s="40">
        <v>106986.9077</v>
      </c>
      <c r="AZ11" s="40">
        <v>0</v>
      </c>
      <c r="BA11" s="40">
        <v>634826.64053</v>
      </c>
    </row>
    <row r="12" spans="2:53" ht="16.5" customHeight="1">
      <c r="B12" s="21" t="s">
        <v>42</v>
      </c>
      <c r="D12" s="41">
        <v>192326.4091</v>
      </c>
      <c r="E12" s="41">
        <v>-362.33764</v>
      </c>
      <c r="F12" s="41">
        <v>192688.74673999997</v>
      </c>
      <c r="G12" s="41">
        <v>-17859.42818</v>
      </c>
      <c r="H12" s="41">
        <v>210548.17492000002</v>
      </c>
      <c r="I12" s="41">
        <v>52501.0357</v>
      </c>
      <c r="J12" s="41">
        <v>-539.91129</v>
      </c>
      <c r="K12" s="41">
        <v>0</v>
      </c>
      <c r="L12" s="41">
        <v>36877.381030000004</v>
      </c>
      <c r="M12" s="41">
        <v>8.51919</v>
      </c>
      <c r="N12" s="41">
        <v>15991.295559999999</v>
      </c>
      <c r="O12" s="21" t="s">
        <v>42</v>
      </c>
      <c r="Q12" s="41">
        <v>180.7895900000017</v>
      </c>
      <c r="R12" s="41">
        <v>166638.13482000004</v>
      </c>
      <c r="S12" s="41">
        <v>165256.98209</v>
      </c>
      <c r="T12" s="41">
        <v>-1381.15273</v>
      </c>
      <c r="U12" s="41">
        <v>0</v>
      </c>
      <c r="V12" s="41">
        <v>0</v>
      </c>
      <c r="W12" s="41">
        <v>-8590.9956</v>
      </c>
      <c r="X12" s="41">
        <v>-7419.85669</v>
      </c>
      <c r="Y12" s="41">
        <v>-435.49266</v>
      </c>
      <c r="Z12" s="41">
        <v>-6984.364030000001</v>
      </c>
      <c r="AA12" s="41">
        <v>0</v>
      </c>
      <c r="AB12" s="21" t="s">
        <v>42</v>
      </c>
      <c r="AD12" s="41">
        <v>0</v>
      </c>
      <c r="AE12" s="41">
        <v>-1171.13891</v>
      </c>
      <c r="AF12" s="41">
        <v>97281.27674000002</v>
      </c>
      <c r="AG12" s="41">
        <v>-20253.848939999996</v>
      </c>
      <c r="AH12" s="41">
        <v>112518.43893</v>
      </c>
      <c r="AI12" s="41">
        <v>5016.68675</v>
      </c>
      <c r="AJ12" s="41">
        <v>0</v>
      </c>
      <c r="AK12" s="41">
        <v>-98452.41565</v>
      </c>
      <c r="AL12" s="41">
        <v>19380.89371</v>
      </c>
      <c r="AM12" s="41">
        <v>38240.22167</v>
      </c>
      <c r="AN12" s="41">
        <v>0.13268000000000002</v>
      </c>
      <c r="AO12" s="21" t="s">
        <v>42</v>
      </c>
      <c r="AQ12" s="41">
        <v>-2332.54145</v>
      </c>
      <c r="AR12" s="41">
        <v>32.859989999999996</v>
      </c>
      <c r="AS12" s="41">
        <v>0</v>
      </c>
      <c r="AT12" s="41">
        <v>-227.70666</v>
      </c>
      <c r="AU12" s="41">
        <v>7642.32118</v>
      </c>
      <c r="AV12" s="41">
        <v>23974.3937</v>
      </c>
      <c r="AW12" s="41">
        <v>-79071.52194</v>
      </c>
      <c r="AX12" s="41">
        <v>1477.06736</v>
      </c>
      <c r="AY12" s="41">
        <v>0</v>
      </c>
      <c r="AZ12" s="41">
        <v>0</v>
      </c>
      <c r="BA12" s="41">
        <v>-80548.58929999999</v>
      </c>
    </row>
    <row r="13" spans="2:53" ht="16.5" customHeight="1">
      <c r="B13" s="22" t="s">
        <v>43</v>
      </c>
      <c r="D13" s="42">
        <v>10017352.21666</v>
      </c>
      <c r="E13" s="42">
        <v>563333.5712900001</v>
      </c>
      <c r="F13" s="42">
        <v>9454018.645370001</v>
      </c>
      <c r="G13" s="42">
        <v>4481585.83944</v>
      </c>
      <c r="H13" s="42">
        <v>4972432.805930002</v>
      </c>
      <c r="I13" s="42">
        <v>693323.2104300001</v>
      </c>
      <c r="J13" s="42">
        <v>606298.43246</v>
      </c>
      <c r="K13" s="42">
        <v>8955.6735</v>
      </c>
      <c r="L13" s="42">
        <v>0</v>
      </c>
      <c r="M13" s="42">
        <v>0</v>
      </c>
      <c r="N13" s="42">
        <v>13824.211039999998</v>
      </c>
      <c r="O13" s="22" t="s">
        <v>43</v>
      </c>
      <c r="Q13" s="42">
        <v>64244.89343000003</v>
      </c>
      <c r="R13" s="42">
        <v>3289645.1681500007</v>
      </c>
      <c r="S13" s="42">
        <v>3758092.5864</v>
      </c>
      <c r="T13" s="42">
        <v>468447.41825</v>
      </c>
      <c r="U13" s="42">
        <v>0</v>
      </c>
      <c r="V13" s="42">
        <v>0</v>
      </c>
      <c r="W13" s="42">
        <v>989464.42735</v>
      </c>
      <c r="X13" s="42">
        <v>-9821.52871</v>
      </c>
      <c r="Y13" s="42">
        <v>0</v>
      </c>
      <c r="Z13" s="42">
        <v>-11020.90638</v>
      </c>
      <c r="AA13" s="42">
        <v>869.4565699999999</v>
      </c>
      <c r="AB13" s="22" t="s">
        <v>43</v>
      </c>
      <c r="AD13" s="42">
        <v>329.92109999999997</v>
      </c>
      <c r="AE13" s="42">
        <v>999285.9560600001</v>
      </c>
      <c r="AF13" s="42">
        <v>669556.6028199999</v>
      </c>
      <c r="AG13" s="42">
        <v>222636.43519</v>
      </c>
      <c r="AH13" s="42">
        <v>413382.62391</v>
      </c>
      <c r="AI13" s="42">
        <v>33537.54372</v>
      </c>
      <c r="AJ13" s="42">
        <v>0</v>
      </c>
      <c r="AK13" s="42">
        <v>329729.35324</v>
      </c>
      <c r="AL13" s="42">
        <v>492852.60916000005</v>
      </c>
      <c r="AM13" s="42">
        <v>1150385.46252</v>
      </c>
      <c r="AN13" s="42">
        <v>-3045.68606</v>
      </c>
      <c r="AO13" s="22" t="s">
        <v>43</v>
      </c>
      <c r="AQ13" s="42">
        <v>-112001.12878</v>
      </c>
      <c r="AR13" s="42">
        <v>177.06188</v>
      </c>
      <c r="AS13" s="42">
        <v>60.55338</v>
      </c>
      <c r="AT13" s="42">
        <v>6410.86333</v>
      </c>
      <c r="AU13" s="42">
        <v>-51.680949999999996</v>
      </c>
      <c r="AV13" s="42">
        <v>549082.83616</v>
      </c>
      <c r="AW13" s="42">
        <v>822581.9624</v>
      </c>
      <c r="AX13" s="42">
        <v>219.82487</v>
      </c>
      <c r="AY13" s="42">
        <v>106986.9077</v>
      </c>
      <c r="AZ13" s="42">
        <v>0</v>
      </c>
      <c r="BA13" s="42">
        <v>715375.22983</v>
      </c>
    </row>
    <row r="14" spans="2:53" ht="16.5" customHeight="1">
      <c r="B14" s="2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2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2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2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ht="16.5" customHeight="1">
      <c r="B15" s="18" t="s">
        <v>26</v>
      </c>
      <c r="D15" s="40">
        <v>80803354.68513998</v>
      </c>
      <c r="E15" s="40">
        <v>15693849.522680001</v>
      </c>
      <c r="F15" s="40">
        <v>65109505.162460014</v>
      </c>
      <c r="G15" s="40">
        <v>14173923.702610001</v>
      </c>
      <c r="H15" s="40">
        <v>50935581.459850006</v>
      </c>
      <c r="I15" s="40">
        <v>9730128.95178</v>
      </c>
      <c r="J15" s="40">
        <v>6098449.05699</v>
      </c>
      <c r="K15" s="40">
        <v>1643762.25208</v>
      </c>
      <c r="L15" s="40">
        <v>111409.66453000001</v>
      </c>
      <c r="M15" s="40">
        <v>2707374.51398</v>
      </c>
      <c r="N15" s="40">
        <v>656556.7901400002</v>
      </c>
      <c r="O15" s="18" t="s">
        <v>26</v>
      </c>
      <c r="Q15" s="40">
        <v>3927325.7020199997</v>
      </c>
      <c r="R15" s="40">
        <v>37512709.72985001</v>
      </c>
      <c r="S15" s="40">
        <v>43266896.17818</v>
      </c>
      <c r="T15" s="40">
        <v>5524923.53116</v>
      </c>
      <c r="U15" s="40">
        <v>229848.51786999998</v>
      </c>
      <c r="V15" s="40">
        <v>585.6006999999998</v>
      </c>
      <c r="W15" s="40">
        <v>3692742.7782199997</v>
      </c>
      <c r="X15" s="40">
        <v>-1777172.77329</v>
      </c>
      <c r="Y15" s="40">
        <v>204013.47646000003</v>
      </c>
      <c r="Z15" s="40">
        <v>-2285980.1421900005</v>
      </c>
      <c r="AA15" s="40">
        <v>131614.80601</v>
      </c>
      <c r="AB15" s="18" t="s">
        <v>26</v>
      </c>
      <c r="AD15" s="40">
        <v>173179.08642999997</v>
      </c>
      <c r="AE15" s="40">
        <v>5469915.551510001</v>
      </c>
      <c r="AF15" s="40">
        <v>7616987.31108</v>
      </c>
      <c r="AG15" s="40">
        <v>2611564.8022700003</v>
      </c>
      <c r="AH15" s="40">
        <v>4266751.27866</v>
      </c>
      <c r="AI15" s="40">
        <v>738671.23015</v>
      </c>
      <c r="AJ15" s="40">
        <v>0</v>
      </c>
      <c r="AK15" s="40">
        <v>-2147071.75957</v>
      </c>
      <c r="AL15" s="40">
        <v>5908811.370069999</v>
      </c>
      <c r="AM15" s="40">
        <v>6440925.326810001</v>
      </c>
      <c r="AN15" s="40">
        <v>639041.0719699998</v>
      </c>
      <c r="AO15" s="18" t="s">
        <v>26</v>
      </c>
      <c r="AQ15" s="40">
        <v>852958.47786</v>
      </c>
      <c r="AR15" s="40">
        <v>900670.8097499999</v>
      </c>
      <c r="AS15" s="40">
        <v>254277.49471999996</v>
      </c>
      <c r="AT15" s="40">
        <v>3907.151270000006</v>
      </c>
      <c r="AU15" s="40">
        <v>995987.4905699998</v>
      </c>
      <c r="AV15" s="40">
        <v>4178956.45288</v>
      </c>
      <c r="AW15" s="40">
        <v>3761739.6104999995</v>
      </c>
      <c r="AX15" s="40">
        <v>505543.4555200001</v>
      </c>
      <c r="AY15" s="40">
        <v>112032.50854999998</v>
      </c>
      <c r="AZ15" s="40">
        <v>173220.58721</v>
      </c>
      <c r="BA15" s="40">
        <v>3317384.2336400007</v>
      </c>
    </row>
    <row r="16" spans="2:53" ht="16.5" customHeight="1">
      <c r="B16" s="21" t="s">
        <v>305</v>
      </c>
      <c r="D16" s="41">
        <v>2119652.18319</v>
      </c>
      <c r="E16" s="41">
        <v>239167.59081</v>
      </c>
      <c r="F16" s="41">
        <v>1880484.5923799998</v>
      </c>
      <c r="G16" s="41">
        <v>275647.06926</v>
      </c>
      <c r="H16" s="41">
        <v>1604837.5231199998</v>
      </c>
      <c r="I16" s="41">
        <v>312004.99695999996</v>
      </c>
      <c r="J16" s="41">
        <v>165251.06527</v>
      </c>
      <c r="K16" s="41">
        <v>152341.95084</v>
      </c>
      <c r="L16" s="41">
        <v>0</v>
      </c>
      <c r="M16" s="41">
        <v>34154.16657</v>
      </c>
      <c r="N16" s="41">
        <v>3848.0276200000003</v>
      </c>
      <c r="O16" s="21" t="s">
        <v>305</v>
      </c>
      <c r="Q16" s="41">
        <v>24718.119799999993</v>
      </c>
      <c r="R16" s="41">
        <v>1299706.14269</v>
      </c>
      <c r="S16" s="41">
        <v>1349780.0580999998</v>
      </c>
      <c r="T16" s="41">
        <v>44577.52321</v>
      </c>
      <c r="U16" s="41">
        <v>5496.3922</v>
      </c>
      <c r="V16" s="41">
        <v>0</v>
      </c>
      <c r="W16" s="41">
        <v>-6873.61653</v>
      </c>
      <c r="X16" s="41">
        <v>-30626.04331</v>
      </c>
      <c r="Y16" s="41">
        <v>6666.5540599999995</v>
      </c>
      <c r="Z16" s="41">
        <v>-37292.597369999996</v>
      </c>
      <c r="AA16" s="41">
        <v>0</v>
      </c>
      <c r="AB16" s="21" t="s">
        <v>305</v>
      </c>
      <c r="AD16" s="41">
        <v>0</v>
      </c>
      <c r="AE16" s="41">
        <v>23752.426779999998</v>
      </c>
      <c r="AF16" s="41">
        <v>111505.87811</v>
      </c>
      <c r="AG16" s="41">
        <v>-31596.71667</v>
      </c>
      <c r="AH16" s="41">
        <v>115045.02834</v>
      </c>
      <c r="AI16" s="41">
        <v>28057.56644</v>
      </c>
      <c r="AJ16" s="41">
        <v>0</v>
      </c>
      <c r="AK16" s="41">
        <v>-87753.45133</v>
      </c>
      <c r="AL16" s="41">
        <v>92930.62062999999</v>
      </c>
      <c r="AM16" s="41">
        <v>132170.471</v>
      </c>
      <c r="AN16" s="41">
        <v>5573.99263</v>
      </c>
      <c r="AO16" s="21" t="s">
        <v>305</v>
      </c>
      <c r="AQ16" s="41">
        <v>-18395.251539999997</v>
      </c>
      <c r="AR16" s="41">
        <v>30175.41516</v>
      </c>
      <c r="AS16" s="41">
        <v>30367.27307</v>
      </c>
      <c r="AT16" s="41">
        <v>-21788.67767</v>
      </c>
      <c r="AU16" s="41">
        <v>4298.28716</v>
      </c>
      <c r="AV16" s="41">
        <v>69470.88918</v>
      </c>
      <c r="AW16" s="41">
        <v>5177.1693</v>
      </c>
      <c r="AX16" s="41">
        <v>374.64438</v>
      </c>
      <c r="AY16" s="41">
        <v>0</v>
      </c>
      <c r="AZ16" s="41">
        <v>0</v>
      </c>
      <c r="BA16" s="41">
        <v>4802.52492</v>
      </c>
    </row>
    <row r="17" spans="2:53" ht="16.5" customHeight="1">
      <c r="B17" s="22" t="s">
        <v>44</v>
      </c>
      <c r="D17" s="42">
        <v>918982.1679199999</v>
      </c>
      <c r="E17" s="42">
        <v>504357.65258</v>
      </c>
      <c r="F17" s="42">
        <v>414624.51534000004</v>
      </c>
      <c r="G17" s="42">
        <v>56966.999939999994</v>
      </c>
      <c r="H17" s="42">
        <v>357657.5154</v>
      </c>
      <c r="I17" s="42">
        <v>104702.26355</v>
      </c>
      <c r="J17" s="42">
        <v>110977.54844000001</v>
      </c>
      <c r="K17" s="42">
        <v>0</v>
      </c>
      <c r="L17" s="42">
        <v>13713.05525</v>
      </c>
      <c r="M17" s="42">
        <v>134105.166</v>
      </c>
      <c r="N17" s="42">
        <v>70025.95559</v>
      </c>
      <c r="O17" s="22" t="s">
        <v>44</v>
      </c>
      <c r="Q17" s="42">
        <v>44090.87026999998</v>
      </c>
      <c r="R17" s="42">
        <v>131753.92989</v>
      </c>
      <c r="S17" s="42">
        <v>291619.51878999994</v>
      </c>
      <c r="T17" s="42">
        <v>159865.5889</v>
      </c>
      <c r="U17" s="42">
        <v>0</v>
      </c>
      <c r="V17" s="42">
        <v>0</v>
      </c>
      <c r="W17" s="42">
        <v>121201.32196</v>
      </c>
      <c r="X17" s="42">
        <v>22313.168630000004</v>
      </c>
      <c r="Y17" s="42">
        <v>22313.168630000004</v>
      </c>
      <c r="Z17" s="42">
        <v>0</v>
      </c>
      <c r="AA17" s="42">
        <v>0</v>
      </c>
      <c r="AB17" s="22" t="s">
        <v>44</v>
      </c>
      <c r="AD17" s="42">
        <v>0</v>
      </c>
      <c r="AE17" s="42">
        <v>98888.15333</v>
      </c>
      <c r="AF17" s="42">
        <v>54262.046200000004</v>
      </c>
      <c r="AG17" s="42">
        <v>49926.481770000006</v>
      </c>
      <c r="AH17" s="42">
        <v>2360.13491</v>
      </c>
      <c r="AI17" s="42">
        <v>1975.42952</v>
      </c>
      <c r="AJ17" s="42">
        <v>0</v>
      </c>
      <c r="AK17" s="42">
        <v>44626.107130000004</v>
      </c>
      <c r="AL17" s="42">
        <v>12316.09809</v>
      </c>
      <c r="AM17" s="42">
        <v>7904.125470000001</v>
      </c>
      <c r="AN17" s="42">
        <v>-252.66279</v>
      </c>
      <c r="AO17" s="22" t="s">
        <v>44</v>
      </c>
      <c r="AQ17" s="42">
        <v>-3797.5481299999997</v>
      </c>
      <c r="AR17" s="42">
        <v>1093.5326100000002</v>
      </c>
      <c r="AS17" s="42">
        <v>0</v>
      </c>
      <c r="AT17" s="42">
        <v>171.5437</v>
      </c>
      <c r="AU17" s="42">
        <v>18281.72459</v>
      </c>
      <c r="AV17" s="42">
        <v>11084.617360000002</v>
      </c>
      <c r="AW17" s="42">
        <v>56942.20522</v>
      </c>
      <c r="AX17" s="42">
        <v>596.76</v>
      </c>
      <c r="AY17" s="42">
        <v>0</v>
      </c>
      <c r="AZ17" s="42">
        <v>0</v>
      </c>
      <c r="BA17" s="42">
        <v>56345.44522000001</v>
      </c>
    </row>
    <row r="18" spans="2:53" ht="16.5" customHeight="1">
      <c r="B18" s="21" t="s">
        <v>306</v>
      </c>
      <c r="D18" s="44" t="s">
        <v>301</v>
      </c>
      <c r="E18" s="44" t="s">
        <v>301</v>
      </c>
      <c r="F18" s="44" t="s">
        <v>301</v>
      </c>
      <c r="G18" s="44" t="s">
        <v>301</v>
      </c>
      <c r="H18" s="44" t="s">
        <v>301</v>
      </c>
      <c r="I18" s="44" t="s">
        <v>301</v>
      </c>
      <c r="J18" s="44" t="s">
        <v>301</v>
      </c>
      <c r="K18" s="44" t="s">
        <v>301</v>
      </c>
      <c r="L18" s="44" t="s">
        <v>301</v>
      </c>
      <c r="M18" s="44" t="s">
        <v>301</v>
      </c>
      <c r="N18" s="44" t="s">
        <v>301</v>
      </c>
      <c r="O18" s="21" t="s">
        <v>306</v>
      </c>
      <c r="Q18" s="44" t="s">
        <v>301</v>
      </c>
      <c r="R18" s="44" t="s">
        <v>301</v>
      </c>
      <c r="S18" s="44" t="s">
        <v>301</v>
      </c>
      <c r="T18" s="44" t="s">
        <v>301</v>
      </c>
      <c r="U18" s="44" t="s">
        <v>301</v>
      </c>
      <c r="V18" s="44" t="s">
        <v>301</v>
      </c>
      <c r="W18" s="44" t="s">
        <v>301</v>
      </c>
      <c r="X18" s="44" t="s">
        <v>301</v>
      </c>
      <c r="Y18" s="44" t="s">
        <v>301</v>
      </c>
      <c r="Z18" s="44" t="s">
        <v>301</v>
      </c>
      <c r="AA18" s="44" t="s">
        <v>301</v>
      </c>
      <c r="AB18" s="21" t="s">
        <v>306</v>
      </c>
      <c r="AD18" s="44" t="s">
        <v>301</v>
      </c>
      <c r="AE18" s="44" t="s">
        <v>301</v>
      </c>
      <c r="AF18" s="44" t="s">
        <v>301</v>
      </c>
      <c r="AG18" s="44" t="s">
        <v>301</v>
      </c>
      <c r="AH18" s="44" t="s">
        <v>301</v>
      </c>
      <c r="AI18" s="44" t="s">
        <v>301</v>
      </c>
      <c r="AJ18" s="44" t="s">
        <v>301</v>
      </c>
      <c r="AK18" s="44" t="s">
        <v>301</v>
      </c>
      <c r="AL18" s="44" t="s">
        <v>301</v>
      </c>
      <c r="AM18" s="44" t="s">
        <v>301</v>
      </c>
      <c r="AN18" s="44" t="s">
        <v>301</v>
      </c>
      <c r="AO18" s="21" t="s">
        <v>306</v>
      </c>
      <c r="AQ18" s="44" t="s">
        <v>301</v>
      </c>
      <c r="AR18" s="44" t="s">
        <v>301</v>
      </c>
      <c r="AS18" s="44" t="s">
        <v>301</v>
      </c>
      <c r="AT18" s="44" t="s">
        <v>301</v>
      </c>
      <c r="AU18" s="44" t="s">
        <v>301</v>
      </c>
      <c r="AV18" s="44" t="s">
        <v>301</v>
      </c>
      <c r="AW18" s="44" t="s">
        <v>301</v>
      </c>
      <c r="AX18" s="44" t="s">
        <v>301</v>
      </c>
      <c r="AY18" s="44" t="s">
        <v>301</v>
      </c>
      <c r="AZ18" s="44" t="s">
        <v>301</v>
      </c>
      <c r="BA18" s="44" t="s">
        <v>301</v>
      </c>
    </row>
    <row r="19" spans="2:53" ht="16.5" customHeight="1">
      <c r="B19" s="22" t="s">
        <v>307</v>
      </c>
      <c r="D19" s="42">
        <v>1518903.6141199998</v>
      </c>
      <c r="E19" s="42">
        <v>633889.49412</v>
      </c>
      <c r="F19" s="42">
        <v>885014.12</v>
      </c>
      <c r="G19" s="42">
        <v>53799.01551999999</v>
      </c>
      <c r="H19" s="42">
        <v>831215.10448</v>
      </c>
      <c r="I19" s="42">
        <v>144552.06531</v>
      </c>
      <c r="J19" s="42">
        <v>112370.48228</v>
      </c>
      <c r="K19" s="42">
        <v>14988.0171</v>
      </c>
      <c r="L19" s="42">
        <v>2884.77823</v>
      </c>
      <c r="M19" s="42">
        <v>112365.81821</v>
      </c>
      <c r="N19" s="42">
        <v>11860.51844</v>
      </c>
      <c r="O19" s="22" t="s">
        <v>307</v>
      </c>
      <c r="Q19" s="42">
        <v>114814.08747</v>
      </c>
      <c r="R19" s="42">
        <v>591854.60588</v>
      </c>
      <c r="S19" s="42">
        <v>656381.27304</v>
      </c>
      <c r="T19" s="42">
        <v>65052.60502</v>
      </c>
      <c r="U19" s="42">
        <v>-525.93786</v>
      </c>
      <c r="V19" s="42">
        <v>0</v>
      </c>
      <c r="W19" s="42">
        <v>94808.43329</v>
      </c>
      <c r="X19" s="42">
        <v>-34252.975020000005</v>
      </c>
      <c r="Y19" s="42">
        <v>9985.03559</v>
      </c>
      <c r="Z19" s="42">
        <v>-46218.748009999996</v>
      </c>
      <c r="AA19" s="42">
        <v>616.64185</v>
      </c>
      <c r="AB19" s="22" t="s">
        <v>307</v>
      </c>
      <c r="AD19" s="42">
        <v>1364.09555</v>
      </c>
      <c r="AE19" s="42">
        <v>129061.40830999997</v>
      </c>
      <c r="AF19" s="42">
        <v>213284.90871</v>
      </c>
      <c r="AG19" s="42">
        <v>66260.01165999999</v>
      </c>
      <c r="AH19" s="42">
        <v>140002.72575</v>
      </c>
      <c r="AI19" s="42">
        <v>7022.1713</v>
      </c>
      <c r="AJ19" s="42">
        <v>0</v>
      </c>
      <c r="AK19" s="42">
        <v>-84223.5004</v>
      </c>
      <c r="AL19" s="42">
        <v>86803.67193000001</v>
      </c>
      <c r="AM19" s="42">
        <v>66303.6449</v>
      </c>
      <c r="AN19" s="42">
        <v>2954.2248799999998</v>
      </c>
      <c r="AO19" s="22" t="s">
        <v>307</v>
      </c>
      <c r="AQ19" s="42">
        <v>23802.986800000002</v>
      </c>
      <c r="AR19" s="42">
        <v>18458.30592</v>
      </c>
      <c r="AS19" s="42">
        <v>21927.629610000004</v>
      </c>
      <c r="AT19" s="42">
        <v>821.64911</v>
      </c>
      <c r="AU19" s="42">
        <v>15612.80426</v>
      </c>
      <c r="AV19" s="42">
        <v>63077.573549999994</v>
      </c>
      <c r="AW19" s="42">
        <v>2580.1715299999996</v>
      </c>
      <c r="AX19" s="42">
        <v>143.10239</v>
      </c>
      <c r="AY19" s="42">
        <v>5051.881530000001</v>
      </c>
      <c r="AZ19" s="42">
        <v>0</v>
      </c>
      <c r="BA19" s="42">
        <v>-2614.81239</v>
      </c>
    </row>
    <row r="20" spans="2:53" ht="16.5" customHeight="1">
      <c r="B20" s="21" t="s">
        <v>45</v>
      </c>
      <c r="D20" s="41">
        <v>970177.7153599999</v>
      </c>
      <c r="E20" s="41">
        <v>708281.9328499999</v>
      </c>
      <c r="F20" s="41">
        <v>261895.78251</v>
      </c>
      <c r="G20" s="41">
        <v>-30354.691059999997</v>
      </c>
      <c r="H20" s="41">
        <v>292250.47357</v>
      </c>
      <c r="I20" s="41">
        <v>-19730.839030000003</v>
      </c>
      <c r="J20" s="41">
        <v>55242.67503</v>
      </c>
      <c r="K20" s="41">
        <v>14030.46775</v>
      </c>
      <c r="L20" s="41">
        <v>15747.57733</v>
      </c>
      <c r="M20" s="41">
        <v>122704.70317000001</v>
      </c>
      <c r="N20" s="41">
        <v>4844.777</v>
      </c>
      <c r="O20" s="21" t="s">
        <v>45</v>
      </c>
      <c r="Q20" s="41">
        <v>13108.367030000001</v>
      </c>
      <c r="R20" s="41">
        <v>240611.17491</v>
      </c>
      <c r="S20" s="41">
        <v>440109.2235</v>
      </c>
      <c r="T20" s="41">
        <v>199697.97345000002</v>
      </c>
      <c r="U20" s="41">
        <v>-199.92486</v>
      </c>
      <c r="V20" s="41">
        <v>0</v>
      </c>
      <c r="W20" s="41">
        <v>71370.13769</v>
      </c>
      <c r="X20" s="41">
        <v>-78068.69791000002</v>
      </c>
      <c r="Y20" s="41">
        <v>3528.3347000000003</v>
      </c>
      <c r="Z20" s="41">
        <v>-81597.03261</v>
      </c>
      <c r="AA20" s="41">
        <v>0</v>
      </c>
      <c r="AB20" s="21" t="s">
        <v>45</v>
      </c>
      <c r="AD20" s="41">
        <v>0</v>
      </c>
      <c r="AE20" s="41">
        <v>149438.8356</v>
      </c>
      <c r="AF20" s="41">
        <v>116323.40049000001</v>
      </c>
      <c r="AG20" s="41">
        <v>22671.8288</v>
      </c>
      <c r="AH20" s="41">
        <v>82801.55159999999</v>
      </c>
      <c r="AI20" s="41">
        <v>10850.02009</v>
      </c>
      <c r="AJ20" s="41">
        <v>0</v>
      </c>
      <c r="AK20" s="41">
        <v>33115.435110000006</v>
      </c>
      <c r="AL20" s="41">
        <v>29242.886110000003</v>
      </c>
      <c r="AM20" s="41">
        <v>33156.993259999996</v>
      </c>
      <c r="AN20" s="41">
        <v>11515.2309</v>
      </c>
      <c r="AO20" s="21" t="s">
        <v>45</v>
      </c>
      <c r="AQ20" s="41">
        <v>4869.13177</v>
      </c>
      <c r="AR20" s="41">
        <v>6065.63538</v>
      </c>
      <c r="AS20" s="41">
        <v>1863.5494199999998</v>
      </c>
      <c r="AT20" s="41">
        <v>1024.4072099999998</v>
      </c>
      <c r="AU20" s="41">
        <v>1032.17235</v>
      </c>
      <c r="AV20" s="41">
        <v>30284.23418</v>
      </c>
      <c r="AW20" s="41">
        <v>62358.321220000005</v>
      </c>
      <c r="AX20" s="41">
        <v>297.72983</v>
      </c>
      <c r="AY20" s="41">
        <v>0</v>
      </c>
      <c r="AZ20" s="41">
        <v>0</v>
      </c>
      <c r="BA20" s="41">
        <v>62060.59139</v>
      </c>
    </row>
    <row r="21" spans="2:53" ht="16.5" customHeight="1">
      <c r="B21" s="22" t="s">
        <v>46</v>
      </c>
      <c r="D21" s="42">
        <v>260404.4775</v>
      </c>
      <c r="E21" s="42">
        <v>0</v>
      </c>
      <c r="F21" s="42">
        <v>260404.4775</v>
      </c>
      <c r="G21" s="42">
        <v>217425.65381</v>
      </c>
      <c r="H21" s="42">
        <v>42978.823690000005</v>
      </c>
      <c r="I21" s="42">
        <v>32417.48353</v>
      </c>
      <c r="J21" s="42">
        <v>3316.92045</v>
      </c>
      <c r="K21" s="42">
        <v>184.48136</v>
      </c>
      <c r="L21" s="42">
        <v>0</v>
      </c>
      <c r="M21" s="42">
        <v>0</v>
      </c>
      <c r="N21" s="42">
        <v>0</v>
      </c>
      <c r="O21" s="22" t="s">
        <v>46</v>
      </c>
      <c r="Q21" s="42">
        <v>28916.081720000002</v>
      </c>
      <c r="R21" s="42">
        <v>81828.78473</v>
      </c>
      <c r="S21" s="42">
        <v>81828.78473</v>
      </c>
      <c r="T21" s="42">
        <v>0</v>
      </c>
      <c r="U21" s="42">
        <v>0</v>
      </c>
      <c r="V21" s="42">
        <v>0</v>
      </c>
      <c r="W21" s="42">
        <v>-71267.44456999999</v>
      </c>
      <c r="X21" s="42">
        <v>6359.18093</v>
      </c>
      <c r="Y21" s="42">
        <v>0</v>
      </c>
      <c r="Z21" s="42">
        <v>0</v>
      </c>
      <c r="AA21" s="42">
        <v>4189.62363</v>
      </c>
      <c r="AB21" s="22" t="s">
        <v>46</v>
      </c>
      <c r="AD21" s="42">
        <v>2169.5573</v>
      </c>
      <c r="AE21" s="42">
        <v>-77626.6255</v>
      </c>
      <c r="AF21" s="42">
        <v>11007.33578</v>
      </c>
      <c r="AG21" s="42">
        <v>5098.43328</v>
      </c>
      <c r="AH21" s="42">
        <v>5050.55163</v>
      </c>
      <c r="AI21" s="42">
        <v>858.35087</v>
      </c>
      <c r="AJ21" s="42">
        <v>0</v>
      </c>
      <c r="AK21" s="42">
        <v>-88633.96128</v>
      </c>
      <c r="AL21" s="42">
        <v>78242.25824000001</v>
      </c>
      <c r="AM21" s="42">
        <v>95101.50801</v>
      </c>
      <c r="AN21" s="42">
        <v>5527.39944</v>
      </c>
      <c r="AO21" s="22" t="s">
        <v>46</v>
      </c>
      <c r="AQ21" s="42">
        <v>51185.11178</v>
      </c>
      <c r="AR21" s="42">
        <v>0</v>
      </c>
      <c r="AS21" s="42">
        <v>0</v>
      </c>
      <c r="AT21" s="42">
        <v>59.12253</v>
      </c>
      <c r="AU21" s="42">
        <v>0.00044</v>
      </c>
      <c r="AV21" s="42">
        <v>73630.88396</v>
      </c>
      <c r="AW21" s="42">
        <v>-10391.703039999999</v>
      </c>
      <c r="AX21" s="42">
        <v>66.33854</v>
      </c>
      <c r="AY21" s="42">
        <v>0</v>
      </c>
      <c r="AZ21" s="42">
        <v>0</v>
      </c>
      <c r="BA21" s="42">
        <v>-10458.041580000001</v>
      </c>
    </row>
    <row r="22" spans="2:53" ht="16.5" customHeight="1">
      <c r="B22" s="21" t="s">
        <v>47</v>
      </c>
      <c r="D22" s="41">
        <v>47551.578369999996</v>
      </c>
      <c r="E22" s="41">
        <v>782.08934</v>
      </c>
      <c r="F22" s="41">
        <v>46769.489030000004</v>
      </c>
      <c r="G22" s="41">
        <v>11672.4957</v>
      </c>
      <c r="H22" s="41">
        <v>35096.99333</v>
      </c>
      <c r="I22" s="41">
        <v>59155.88603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21" t="s">
        <v>47</v>
      </c>
      <c r="Q22" s="41">
        <v>59155.88603</v>
      </c>
      <c r="R22" s="41">
        <v>4354.90322</v>
      </c>
      <c r="S22" s="41">
        <v>4676.450269999999</v>
      </c>
      <c r="T22" s="41">
        <v>321.54705</v>
      </c>
      <c r="U22" s="41">
        <v>0</v>
      </c>
      <c r="V22" s="41">
        <v>0</v>
      </c>
      <c r="W22" s="41">
        <v>-28413.795919999997</v>
      </c>
      <c r="X22" s="41">
        <v>-126.55469000000001</v>
      </c>
      <c r="Y22" s="41">
        <v>0</v>
      </c>
      <c r="Z22" s="41">
        <v>-126.55469000000001</v>
      </c>
      <c r="AA22" s="41">
        <v>0</v>
      </c>
      <c r="AB22" s="21" t="s">
        <v>47</v>
      </c>
      <c r="AD22" s="41">
        <v>0</v>
      </c>
      <c r="AE22" s="41">
        <v>-28287.24123</v>
      </c>
      <c r="AF22" s="41">
        <v>39205.48857</v>
      </c>
      <c r="AG22" s="41">
        <v>12567.20752</v>
      </c>
      <c r="AH22" s="41">
        <v>23803.157979999996</v>
      </c>
      <c r="AI22" s="41">
        <v>2835.1230699999996</v>
      </c>
      <c r="AJ22" s="41">
        <v>0</v>
      </c>
      <c r="AK22" s="41">
        <v>-67492.7298</v>
      </c>
      <c r="AL22" s="41">
        <v>1342.0368999999998</v>
      </c>
      <c r="AM22" s="41">
        <v>25.97119</v>
      </c>
      <c r="AN22" s="41">
        <v>2405.9188799999997</v>
      </c>
      <c r="AO22" s="21" t="s">
        <v>47</v>
      </c>
      <c r="AQ22" s="41">
        <v>128.68045</v>
      </c>
      <c r="AR22" s="41">
        <v>0</v>
      </c>
      <c r="AS22" s="41">
        <v>0</v>
      </c>
      <c r="AT22" s="41">
        <v>88.5258</v>
      </c>
      <c r="AU22" s="41">
        <v>-145.41254</v>
      </c>
      <c r="AV22" s="41">
        <v>1161.6468799999998</v>
      </c>
      <c r="AW22" s="41">
        <v>-66150.6929</v>
      </c>
      <c r="AX22" s="41">
        <v>0</v>
      </c>
      <c r="AY22" s="41">
        <v>0</v>
      </c>
      <c r="AZ22" s="41">
        <v>0</v>
      </c>
      <c r="BA22" s="41">
        <v>-66150.6929</v>
      </c>
    </row>
    <row r="23" spans="2:53" ht="16.5" customHeight="1">
      <c r="B23" s="22" t="s">
        <v>48</v>
      </c>
      <c r="D23" s="42">
        <v>130214.31696000001</v>
      </c>
      <c r="E23" s="42">
        <v>0</v>
      </c>
      <c r="F23" s="42">
        <v>130214.31696000001</v>
      </c>
      <c r="G23" s="42">
        <v>-15633.98909</v>
      </c>
      <c r="H23" s="42">
        <v>145848.30605</v>
      </c>
      <c r="I23" s="42">
        <v>31328.75951</v>
      </c>
      <c r="J23" s="42">
        <v>12858.04234</v>
      </c>
      <c r="K23" s="42">
        <v>10477.8869</v>
      </c>
      <c r="L23" s="42">
        <v>0</v>
      </c>
      <c r="M23" s="42">
        <v>0</v>
      </c>
      <c r="N23" s="42">
        <v>1603.50557</v>
      </c>
      <c r="O23" s="22" t="s">
        <v>48</v>
      </c>
      <c r="Q23" s="42">
        <v>6389.324700000001</v>
      </c>
      <c r="R23" s="42">
        <v>124806.25319</v>
      </c>
      <c r="S23" s="42">
        <v>125465.43026000001</v>
      </c>
      <c r="T23" s="42">
        <v>0</v>
      </c>
      <c r="U23" s="42">
        <v>659.17707</v>
      </c>
      <c r="V23" s="42">
        <v>0</v>
      </c>
      <c r="W23" s="42">
        <v>-10286.70665</v>
      </c>
      <c r="X23" s="42">
        <v>-15067.60086</v>
      </c>
      <c r="Y23" s="42">
        <v>0</v>
      </c>
      <c r="Z23" s="42">
        <v>-15067.60086</v>
      </c>
      <c r="AA23" s="42">
        <v>0</v>
      </c>
      <c r="AB23" s="22" t="s">
        <v>48</v>
      </c>
      <c r="AD23" s="42">
        <v>0</v>
      </c>
      <c r="AE23" s="42">
        <v>4780.89421</v>
      </c>
      <c r="AF23" s="42">
        <v>9618.12744</v>
      </c>
      <c r="AG23" s="42">
        <v>-1400.7504</v>
      </c>
      <c r="AH23" s="42">
        <v>9605.02007</v>
      </c>
      <c r="AI23" s="42">
        <v>1413.85777</v>
      </c>
      <c r="AJ23" s="42">
        <v>0</v>
      </c>
      <c r="AK23" s="42">
        <v>-4837.233230000001</v>
      </c>
      <c r="AL23" s="42">
        <v>5494.64492</v>
      </c>
      <c r="AM23" s="42">
        <v>6850.97679</v>
      </c>
      <c r="AN23" s="42">
        <v>0</v>
      </c>
      <c r="AO23" s="22" t="s">
        <v>48</v>
      </c>
      <c r="AQ23" s="42">
        <v>0</v>
      </c>
      <c r="AR23" s="42">
        <v>2021.96227</v>
      </c>
      <c r="AS23" s="42">
        <v>207.71176</v>
      </c>
      <c r="AT23" s="42">
        <v>122.30956</v>
      </c>
      <c r="AU23" s="42">
        <v>1.67129</v>
      </c>
      <c r="AV23" s="42">
        <v>3709.98675</v>
      </c>
      <c r="AW23" s="42">
        <v>657.4116899999999</v>
      </c>
      <c r="AX23" s="42">
        <v>118.45922999999999</v>
      </c>
      <c r="AY23" s="42">
        <v>0</v>
      </c>
      <c r="AZ23" s="42">
        <v>0</v>
      </c>
      <c r="BA23" s="42">
        <v>538.95246</v>
      </c>
    </row>
    <row r="24" spans="2:53" ht="16.5" customHeight="1">
      <c r="B24" s="21" t="s">
        <v>49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0.0015400000000000001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21" t="s">
        <v>49</v>
      </c>
      <c r="Q24" s="41">
        <v>0.0015400000000000001</v>
      </c>
      <c r="R24" s="41">
        <v>2001.6390900000001</v>
      </c>
      <c r="S24" s="41">
        <v>2001.6390900000001</v>
      </c>
      <c r="T24" s="41">
        <v>0</v>
      </c>
      <c r="U24" s="41">
        <v>0</v>
      </c>
      <c r="V24" s="41">
        <v>0</v>
      </c>
      <c r="W24" s="41">
        <v>-2001.6406299999999</v>
      </c>
      <c r="X24" s="41">
        <v>159.91316</v>
      </c>
      <c r="Y24" s="41">
        <v>497.12484</v>
      </c>
      <c r="Z24" s="41">
        <v>-337.21168</v>
      </c>
      <c r="AA24" s="41">
        <v>0</v>
      </c>
      <c r="AB24" s="21" t="s">
        <v>49</v>
      </c>
      <c r="AD24" s="41">
        <v>0</v>
      </c>
      <c r="AE24" s="41">
        <v>-2161.55379</v>
      </c>
      <c r="AF24" s="41">
        <v>762.2179</v>
      </c>
      <c r="AG24" s="41">
        <v>728.08756</v>
      </c>
      <c r="AH24" s="41">
        <v>34.13034</v>
      </c>
      <c r="AI24" s="41">
        <v>0</v>
      </c>
      <c r="AJ24" s="41">
        <v>0</v>
      </c>
      <c r="AK24" s="41">
        <v>-2923.77169</v>
      </c>
      <c r="AL24" s="41">
        <v>1945.56725</v>
      </c>
      <c r="AM24" s="41">
        <v>5619.31279</v>
      </c>
      <c r="AN24" s="41">
        <v>184.49032</v>
      </c>
      <c r="AO24" s="21" t="s">
        <v>49</v>
      </c>
      <c r="AQ24" s="41">
        <v>65.63135000000001</v>
      </c>
      <c r="AR24" s="41">
        <v>0</v>
      </c>
      <c r="AS24" s="41">
        <v>0</v>
      </c>
      <c r="AT24" s="41">
        <v>1.46496</v>
      </c>
      <c r="AU24" s="41">
        <v>4.411569999999999</v>
      </c>
      <c r="AV24" s="41">
        <v>3929.7437400000003</v>
      </c>
      <c r="AW24" s="41">
        <v>-978.20444</v>
      </c>
      <c r="AX24" s="41">
        <v>23.20336</v>
      </c>
      <c r="AY24" s="41">
        <v>0</v>
      </c>
      <c r="AZ24" s="41">
        <v>0</v>
      </c>
      <c r="BA24" s="41">
        <v>-1001.4078000000001</v>
      </c>
    </row>
    <row r="25" spans="2:53" ht="16.5" customHeight="1">
      <c r="B25" s="22" t="s">
        <v>50</v>
      </c>
      <c r="D25" s="42">
        <v>1709068.88754</v>
      </c>
      <c r="E25" s="42">
        <v>118181.48848</v>
      </c>
      <c r="F25" s="42">
        <v>1590887.39906</v>
      </c>
      <c r="G25" s="42">
        <v>184237.28035000002</v>
      </c>
      <c r="H25" s="42">
        <v>1406650.11871</v>
      </c>
      <c r="I25" s="42">
        <v>222849.49752</v>
      </c>
      <c r="J25" s="42">
        <v>130241.17724</v>
      </c>
      <c r="K25" s="42">
        <v>89672.72631</v>
      </c>
      <c r="L25" s="42">
        <v>-0.6918500000000001</v>
      </c>
      <c r="M25" s="42">
        <v>16620.90484</v>
      </c>
      <c r="N25" s="42">
        <v>20015.884489999997</v>
      </c>
      <c r="O25" s="22" t="s">
        <v>50</v>
      </c>
      <c r="Q25" s="42">
        <v>-458.69382999999823</v>
      </c>
      <c r="R25" s="42">
        <v>1099709.10091</v>
      </c>
      <c r="S25" s="42">
        <v>1157372.06629</v>
      </c>
      <c r="T25" s="42">
        <v>34742.45634999999</v>
      </c>
      <c r="U25" s="42">
        <v>22920.50903</v>
      </c>
      <c r="V25" s="42">
        <v>0</v>
      </c>
      <c r="W25" s="42">
        <v>84091.52028</v>
      </c>
      <c r="X25" s="42">
        <v>-27340.66206</v>
      </c>
      <c r="Y25" s="42">
        <v>4176.9648</v>
      </c>
      <c r="Z25" s="42">
        <v>-31517.62686</v>
      </c>
      <c r="AA25" s="42">
        <v>0</v>
      </c>
      <c r="AB25" s="22" t="s">
        <v>50</v>
      </c>
      <c r="AD25" s="42">
        <v>0</v>
      </c>
      <c r="AE25" s="42">
        <v>111432.18234</v>
      </c>
      <c r="AF25" s="42">
        <v>99094.38777</v>
      </c>
      <c r="AG25" s="42">
        <v>21834.70643</v>
      </c>
      <c r="AH25" s="42">
        <v>73596.58394000001</v>
      </c>
      <c r="AI25" s="42">
        <v>3663.0974</v>
      </c>
      <c r="AJ25" s="42">
        <v>0</v>
      </c>
      <c r="AK25" s="42">
        <v>12337.79457</v>
      </c>
      <c r="AL25" s="42">
        <v>31605.24462</v>
      </c>
      <c r="AM25" s="42">
        <v>27090.860170000004</v>
      </c>
      <c r="AN25" s="42">
        <v>5492.29836</v>
      </c>
      <c r="AO25" s="22" t="s">
        <v>50</v>
      </c>
      <c r="AQ25" s="42">
        <v>-2904.88198</v>
      </c>
      <c r="AR25" s="42">
        <v>9749.42577</v>
      </c>
      <c r="AS25" s="42">
        <v>13983.071450000001</v>
      </c>
      <c r="AT25" s="42">
        <v>-1153.89354</v>
      </c>
      <c r="AU25" s="42">
        <v>9285.41775</v>
      </c>
      <c r="AV25" s="42">
        <v>29937.053359999998</v>
      </c>
      <c r="AW25" s="42">
        <v>43943.03919</v>
      </c>
      <c r="AX25" s="42">
        <v>380.74103</v>
      </c>
      <c r="AY25" s="42">
        <v>0</v>
      </c>
      <c r="AZ25" s="42">
        <v>0</v>
      </c>
      <c r="BA25" s="42">
        <v>43562.298160000006</v>
      </c>
    </row>
    <row r="26" spans="2:53" ht="16.5" customHeight="1">
      <c r="B26" s="21" t="s">
        <v>51</v>
      </c>
      <c r="D26" s="41">
        <v>1186780.0898799999</v>
      </c>
      <c r="E26" s="41">
        <v>0</v>
      </c>
      <c r="F26" s="41">
        <v>1186780.0898799999</v>
      </c>
      <c r="G26" s="41">
        <v>995739.9782900001</v>
      </c>
      <c r="H26" s="41">
        <v>191040.11159000001</v>
      </c>
      <c r="I26" s="41">
        <v>151120.51207</v>
      </c>
      <c r="J26" s="41">
        <v>4751.3807400000005</v>
      </c>
      <c r="K26" s="41">
        <v>12168.757160000001</v>
      </c>
      <c r="L26" s="41">
        <v>0</v>
      </c>
      <c r="M26" s="41">
        <v>0</v>
      </c>
      <c r="N26" s="41">
        <v>0</v>
      </c>
      <c r="O26" s="21" t="s">
        <v>51</v>
      </c>
      <c r="Q26" s="41">
        <v>134200.37417</v>
      </c>
      <c r="R26" s="41">
        <v>364419.75087</v>
      </c>
      <c r="S26" s="41">
        <v>364419.75087</v>
      </c>
      <c r="T26" s="41">
        <v>0</v>
      </c>
      <c r="U26" s="41">
        <v>0</v>
      </c>
      <c r="V26" s="41">
        <v>0</v>
      </c>
      <c r="W26" s="41">
        <v>-324500.15135</v>
      </c>
      <c r="X26" s="41">
        <v>32651.94214</v>
      </c>
      <c r="Y26" s="41">
        <v>0</v>
      </c>
      <c r="Z26" s="41">
        <v>0</v>
      </c>
      <c r="AA26" s="41">
        <v>19154.204859999998</v>
      </c>
      <c r="AB26" s="21" t="s">
        <v>51</v>
      </c>
      <c r="AD26" s="41">
        <v>13497.73728</v>
      </c>
      <c r="AE26" s="41">
        <v>-357152.09348999994</v>
      </c>
      <c r="AF26" s="41">
        <v>30414.45838</v>
      </c>
      <c r="AG26" s="41">
        <v>13306.0499</v>
      </c>
      <c r="AH26" s="41">
        <v>11982.519870000002</v>
      </c>
      <c r="AI26" s="41">
        <v>5125.88861</v>
      </c>
      <c r="AJ26" s="41">
        <v>0</v>
      </c>
      <c r="AK26" s="41">
        <v>-387566.55187</v>
      </c>
      <c r="AL26" s="41">
        <v>418609.62351999996</v>
      </c>
      <c r="AM26" s="41">
        <v>414174.97125</v>
      </c>
      <c r="AN26" s="41">
        <v>14491.44346</v>
      </c>
      <c r="AO26" s="21" t="s">
        <v>51</v>
      </c>
      <c r="AQ26" s="41">
        <v>285923.20071</v>
      </c>
      <c r="AR26" s="41">
        <v>0</v>
      </c>
      <c r="AS26" s="41">
        <v>0</v>
      </c>
      <c r="AT26" s="41">
        <v>202.50875</v>
      </c>
      <c r="AU26" s="41">
        <v>0</v>
      </c>
      <c r="AV26" s="41">
        <v>296182.50065000006</v>
      </c>
      <c r="AW26" s="41">
        <v>31043.07165</v>
      </c>
      <c r="AX26" s="41">
        <v>768.20351</v>
      </c>
      <c r="AY26" s="41">
        <v>108.06952</v>
      </c>
      <c r="AZ26" s="41">
        <v>0</v>
      </c>
      <c r="BA26" s="41">
        <v>30166.79862</v>
      </c>
    </row>
    <row r="27" spans="2:53" ht="16.5" customHeight="1">
      <c r="B27" s="22" t="s">
        <v>294</v>
      </c>
      <c r="D27" s="42">
        <v>141144.09913999998</v>
      </c>
      <c r="E27" s="42">
        <v>52908.3009</v>
      </c>
      <c r="F27" s="42">
        <v>88235.79824</v>
      </c>
      <c r="G27" s="42">
        <v>-40672.73973</v>
      </c>
      <c r="H27" s="42">
        <v>128908.53797</v>
      </c>
      <c r="I27" s="42">
        <v>20580.69044</v>
      </c>
      <c r="J27" s="42">
        <v>15310.72842</v>
      </c>
      <c r="K27" s="42">
        <v>6891.99652</v>
      </c>
      <c r="L27" s="42">
        <v>0</v>
      </c>
      <c r="M27" s="42">
        <v>13218.13391</v>
      </c>
      <c r="N27" s="42">
        <v>2365.94623</v>
      </c>
      <c r="O27" s="22" t="s">
        <v>294</v>
      </c>
      <c r="Q27" s="42">
        <v>9230.153179999998</v>
      </c>
      <c r="R27" s="42">
        <v>94180.98333</v>
      </c>
      <c r="S27" s="42">
        <v>137818.37599</v>
      </c>
      <c r="T27" s="42">
        <v>42574.95367</v>
      </c>
      <c r="U27" s="42">
        <v>1062.43899</v>
      </c>
      <c r="V27" s="42">
        <v>0</v>
      </c>
      <c r="W27" s="42">
        <v>14146.8642</v>
      </c>
      <c r="X27" s="42">
        <v>-29232.246130000003</v>
      </c>
      <c r="Y27" s="42">
        <v>-2024.35552</v>
      </c>
      <c r="Z27" s="42">
        <v>-27207.890610000002</v>
      </c>
      <c r="AA27" s="42">
        <v>0</v>
      </c>
      <c r="AB27" s="22" t="s">
        <v>294</v>
      </c>
      <c r="AD27" s="42">
        <v>0</v>
      </c>
      <c r="AE27" s="42">
        <v>43379.110329999996</v>
      </c>
      <c r="AF27" s="42">
        <v>17984.985650000002</v>
      </c>
      <c r="AG27" s="42">
        <v>1134.66374</v>
      </c>
      <c r="AH27" s="42">
        <v>15404.94565</v>
      </c>
      <c r="AI27" s="42">
        <v>1445.37626</v>
      </c>
      <c r="AJ27" s="42">
        <v>0</v>
      </c>
      <c r="AK27" s="42">
        <v>25394.12468</v>
      </c>
      <c r="AL27" s="42">
        <v>8316.238159999999</v>
      </c>
      <c r="AM27" s="42">
        <v>6665.07655</v>
      </c>
      <c r="AN27" s="42">
        <v>0</v>
      </c>
      <c r="AO27" s="22" t="s">
        <v>294</v>
      </c>
      <c r="AQ27" s="42">
        <v>-298.58445</v>
      </c>
      <c r="AR27" s="42">
        <v>2932.54148</v>
      </c>
      <c r="AS27" s="42">
        <v>0</v>
      </c>
      <c r="AT27" s="42">
        <v>715.16891</v>
      </c>
      <c r="AU27" s="42">
        <v>1213.44406</v>
      </c>
      <c r="AV27" s="42">
        <v>2911.40839</v>
      </c>
      <c r="AW27" s="42">
        <v>33710.362839999994</v>
      </c>
      <c r="AX27" s="42">
        <v>203.8751</v>
      </c>
      <c r="AY27" s="42">
        <v>0</v>
      </c>
      <c r="AZ27" s="42">
        <v>0</v>
      </c>
      <c r="BA27" s="42">
        <v>33506.48774</v>
      </c>
    </row>
    <row r="28" spans="2:53" ht="16.5" customHeight="1">
      <c r="B28" s="21" t="s">
        <v>52</v>
      </c>
      <c r="D28" s="41">
        <v>13112.74201</v>
      </c>
      <c r="E28" s="41">
        <v>3243.60988</v>
      </c>
      <c r="F28" s="41">
        <v>9869.132129999998</v>
      </c>
      <c r="G28" s="41">
        <v>-36.04463</v>
      </c>
      <c r="H28" s="41">
        <v>9905.17676</v>
      </c>
      <c r="I28" s="41">
        <v>5023.98233</v>
      </c>
      <c r="J28" s="41">
        <v>0</v>
      </c>
      <c r="K28" s="41">
        <v>0</v>
      </c>
      <c r="L28" s="41">
        <v>0</v>
      </c>
      <c r="M28" s="41">
        <v>627.26684</v>
      </c>
      <c r="N28" s="41">
        <v>0</v>
      </c>
      <c r="O28" s="21" t="s">
        <v>52</v>
      </c>
      <c r="Q28" s="41">
        <v>5651.24917</v>
      </c>
      <c r="R28" s="41">
        <v>2439.78554</v>
      </c>
      <c r="S28" s="41">
        <v>2925.76946</v>
      </c>
      <c r="T28" s="41">
        <v>485.98392</v>
      </c>
      <c r="U28" s="41">
        <v>0</v>
      </c>
      <c r="V28" s="41">
        <v>0</v>
      </c>
      <c r="W28" s="41">
        <v>2441.40889</v>
      </c>
      <c r="X28" s="41">
        <v>-241.87375</v>
      </c>
      <c r="Y28" s="41">
        <v>0</v>
      </c>
      <c r="Z28" s="41">
        <v>-241.87375</v>
      </c>
      <c r="AA28" s="41">
        <v>0</v>
      </c>
      <c r="AB28" s="21" t="s">
        <v>52</v>
      </c>
      <c r="AD28" s="41">
        <v>0</v>
      </c>
      <c r="AE28" s="41">
        <v>2683.2826400000004</v>
      </c>
      <c r="AF28" s="41">
        <v>10027.233880000002</v>
      </c>
      <c r="AG28" s="41">
        <v>7396.703149999999</v>
      </c>
      <c r="AH28" s="41">
        <v>2158.54975</v>
      </c>
      <c r="AI28" s="41">
        <v>471.98098</v>
      </c>
      <c r="AJ28" s="41">
        <v>0</v>
      </c>
      <c r="AK28" s="41">
        <v>-7343.95124</v>
      </c>
      <c r="AL28" s="41">
        <v>2719.71521</v>
      </c>
      <c r="AM28" s="41">
        <v>1016.53675</v>
      </c>
      <c r="AN28" s="41">
        <v>0</v>
      </c>
      <c r="AO28" s="21" t="s">
        <v>52</v>
      </c>
      <c r="AQ28" s="41">
        <v>0</v>
      </c>
      <c r="AR28" s="41">
        <v>0</v>
      </c>
      <c r="AS28" s="41">
        <v>0</v>
      </c>
      <c r="AT28" s="41">
        <v>8.86863</v>
      </c>
      <c r="AU28" s="41">
        <v>2880.0136</v>
      </c>
      <c r="AV28" s="41">
        <v>1185.70377</v>
      </c>
      <c r="AW28" s="41">
        <v>-4624.23603</v>
      </c>
      <c r="AX28" s="41">
        <v>-140.99065</v>
      </c>
      <c r="AY28" s="41">
        <v>0</v>
      </c>
      <c r="AZ28" s="41">
        <v>0</v>
      </c>
      <c r="BA28" s="41">
        <v>-4483.24538</v>
      </c>
    </row>
    <row r="29" spans="2:53" ht="16.5" customHeight="1">
      <c r="B29" s="22" t="s">
        <v>53</v>
      </c>
      <c r="D29" s="42">
        <v>113059.12149</v>
      </c>
      <c r="E29" s="42">
        <v>7112.161230000001</v>
      </c>
      <c r="F29" s="42">
        <v>105946.96026</v>
      </c>
      <c r="G29" s="42">
        <v>-22916.180439999996</v>
      </c>
      <c r="H29" s="42">
        <v>128863.1407</v>
      </c>
      <c r="I29" s="42">
        <v>25624.30158</v>
      </c>
      <c r="J29" s="42">
        <v>13425.464699999999</v>
      </c>
      <c r="K29" s="42">
        <v>1937.69217</v>
      </c>
      <c r="L29" s="42">
        <v>0</v>
      </c>
      <c r="M29" s="42">
        <v>2533.0234</v>
      </c>
      <c r="N29" s="42">
        <v>425.64637</v>
      </c>
      <c r="O29" s="22" t="s">
        <v>53</v>
      </c>
      <c r="Q29" s="42">
        <v>12368.52174</v>
      </c>
      <c r="R29" s="42">
        <v>108917.7506</v>
      </c>
      <c r="S29" s="42">
        <v>115665.98703</v>
      </c>
      <c r="T29" s="42">
        <v>6748.236430000001</v>
      </c>
      <c r="U29" s="42">
        <v>0</v>
      </c>
      <c r="V29" s="42">
        <v>0</v>
      </c>
      <c r="W29" s="42">
        <v>-5678.911480000001</v>
      </c>
      <c r="X29" s="42">
        <v>-2889.05462</v>
      </c>
      <c r="Y29" s="42">
        <v>0</v>
      </c>
      <c r="Z29" s="42">
        <v>-2889.05462</v>
      </c>
      <c r="AA29" s="42">
        <v>0</v>
      </c>
      <c r="AB29" s="22" t="s">
        <v>53</v>
      </c>
      <c r="AD29" s="42">
        <v>0</v>
      </c>
      <c r="AE29" s="42">
        <v>-2789.85686</v>
      </c>
      <c r="AF29" s="42">
        <v>23581.584059999997</v>
      </c>
      <c r="AG29" s="42">
        <v>8602.83419</v>
      </c>
      <c r="AH29" s="42">
        <v>13521.29657</v>
      </c>
      <c r="AI29" s="42">
        <v>1457.4533000000001</v>
      </c>
      <c r="AJ29" s="42">
        <v>0</v>
      </c>
      <c r="AK29" s="42">
        <v>-26371.440919999997</v>
      </c>
      <c r="AL29" s="42">
        <v>3059.67581</v>
      </c>
      <c r="AM29" s="42">
        <v>2869.54102</v>
      </c>
      <c r="AN29" s="42">
        <v>0</v>
      </c>
      <c r="AO29" s="22" t="s">
        <v>53</v>
      </c>
      <c r="AQ29" s="42">
        <v>0</v>
      </c>
      <c r="AR29" s="42">
        <v>1678.8506</v>
      </c>
      <c r="AS29" s="42">
        <v>0</v>
      </c>
      <c r="AT29" s="42">
        <v>198.45454</v>
      </c>
      <c r="AU29" s="42">
        <v>321.91661</v>
      </c>
      <c r="AV29" s="42">
        <v>2009.0869599999999</v>
      </c>
      <c r="AW29" s="42">
        <v>-23311.765110000004</v>
      </c>
      <c r="AX29" s="42">
        <v>258.18018</v>
      </c>
      <c r="AY29" s="42">
        <v>0</v>
      </c>
      <c r="AZ29" s="42">
        <v>0</v>
      </c>
      <c r="BA29" s="42">
        <v>-23569.94529</v>
      </c>
    </row>
    <row r="30" spans="2:53" ht="16.5" customHeight="1">
      <c r="B30" s="21" t="s">
        <v>54</v>
      </c>
      <c r="D30" s="41">
        <v>114847.7038</v>
      </c>
      <c r="E30" s="41">
        <v>105820.2617</v>
      </c>
      <c r="F30" s="41">
        <v>9027.4421</v>
      </c>
      <c r="G30" s="41">
        <v>-1203.21195</v>
      </c>
      <c r="H30" s="41">
        <v>10230.654050000001</v>
      </c>
      <c r="I30" s="41">
        <v>-32894.53538</v>
      </c>
      <c r="J30" s="41">
        <v>11508.90778</v>
      </c>
      <c r="K30" s="41">
        <v>1561.6003600000001</v>
      </c>
      <c r="L30" s="41">
        <v>601.8706099999999</v>
      </c>
      <c r="M30" s="41">
        <v>48082.156390000004</v>
      </c>
      <c r="N30" s="41">
        <v>986.11806</v>
      </c>
      <c r="O30" s="21" t="s">
        <v>54</v>
      </c>
      <c r="Q30" s="41">
        <v>529.1242000000053</v>
      </c>
      <c r="R30" s="41">
        <v>2304.33173</v>
      </c>
      <c r="S30" s="41">
        <v>24941.448439999996</v>
      </c>
      <c r="T30" s="41">
        <v>22637.116710000002</v>
      </c>
      <c r="U30" s="41">
        <v>0</v>
      </c>
      <c r="V30" s="41">
        <v>0</v>
      </c>
      <c r="W30" s="41">
        <v>40820.8577</v>
      </c>
      <c r="X30" s="41">
        <v>-848.14123</v>
      </c>
      <c r="Y30" s="41">
        <v>3232.9453900000003</v>
      </c>
      <c r="Z30" s="41">
        <v>-4081.08662</v>
      </c>
      <c r="AA30" s="41">
        <v>0</v>
      </c>
      <c r="AB30" s="21" t="s">
        <v>54</v>
      </c>
      <c r="AD30" s="41">
        <v>0</v>
      </c>
      <c r="AE30" s="41">
        <v>41668.99893</v>
      </c>
      <c r="AF30" s="41">
        <v>37023.84517</v>
      </c>
      <c r="AG30" s="41">
        <v>19297.3937</v>
      </c>
      <c r="AH30" s="41">
        <v>17509.99032</v>
      </c>
      <c r="AI30" s="41">
        <v>216.46115</v>
      </c>
      <c r="AJ30" s="41">
        <v>0</v>
      </c>
      <c r="AK30" s="41">
        <v>4645.15376</v>
      </c>
      <c r="AL30" s="41">
        <v>6607.25107</v>
      </c>
      <c r="AM30" s="41">
        <v>2342.34672</v>
      </c>
      <c r="AN30" s="41">
        <v>0</v>
      </c>
      <c r="AO30" s="21" t="s">
        <v>54</v>
      </c>
      <c r="AQ30" s="41">
        <v>2438.55376</v>
      </c>
      <c r="AR30" s="41">
        <v>396.52705</v>
      </c>
      <c r="AS30" s="41">
        <v>0</v>
      </c>
      <c r="AT30" s="41">
        <v>30.79118</v>
      </c>
      <c r="AU30" s="41">
        <v>2951.57618</v>
      </c>
      <c r="AV30" s="41">
        <v>1552.54382</v>
      </c>
      <c r="AW30" s="41">
        <v>11252.40483</v>
      </c>
      <c r="AX30" s="41">
        <v>0.63025</v>
      </c>
      <c r="AY30" s="41">
        <v>0</v>
      </c>
      <c r="AZ30" s="41">
        <v>0</v>
      </c>
      <c r="BA30" s="41">
        <v>11251.77458</v>
      </c>
    </row>
    <row r="31" spans="2:53" ht="16.5" customHeight="1">
      <c r="B31" s="22" t="s">
        <v>55</v>
      </c>
      <c r="D31" s="42">
        <v>3957.4751699999997</v>
      </c>
      <c r="E31" s="42">
        <v>68.66752000000001</v>
      </c>
      <c r="F31" s="42">
        <v>3888.8076499999997</v>
      </c>
      <c r="G31" s="42">
        <v>1368.02478</v>
      </c>
      <c r="H31" s="42">
        <v>2520.78287</v>
      </c>
      <c r="I31" s="42">
        <v>2717.68679</v>
      </c>
      <c r="J31" s="42">
        <v>418.11499</v>
      </c>
      <c r="K31" s="42">
        <v>0</v>
      </c>
      <c r="L31" s="42">
        <v>0</v>
      </c>
      <c r="M31" s="42">
        <v>17.90566</v>
      </c>
      <c r="N31" s="42">
        <v>69.86886</v>
      </c>
      <c r="O31" s="22" t="s">
        <v>55</v>
      </c>
      <c r="Q31" s="42">
        <v>2247.6086</v>
      </c>
      <c r="R31" s="42">
        <v>237.58741</v>
      </c>
      <c r="S31" s="42">
        <v>237.58741</v>
      </c>
      <c r="T31" s="42">
        <v>0</v>
      </c>
      <c r="U31" s="42">
        <v>0</v>
      </c>
      <c r="V31" s="42">
        <v>0</v>
      </c>
      <c r="W31" s="42">
        <v>-434.49133</v>
      </c>
      <c r="X31" s="42">
        <v>0.05104</v>
      </c>
      <c r="Y31" s="42">
        <v>0</v>
      </c>
      <c r="Z31" s="42">
        <v>0.05104</v>
      </c>
      <c r="AA31" s="42">
        <v>0</v>
      </c>
      <c r="AB31" s="22" t="s">
        <v>55</v>
      </c>
      <c r="AD31" s="42">
        <v>0</v>
      </c>
      <c r="AE31" s="42">
        <v>-434.54237</v>
      </c>
      <c r="AF31" s="42">
        <v>8124.3365</v>
      </c>
      <c r="AG31" s="42">
        <v>4162.00181</v>
      </c>
      <c r="AH31" s="42">
        <v>2099.4483999999998</v>
      </c>
      <c r="AI31" s="42">
        <v>1862.8862900000001</v>
      </c>
      <c r="AJ31" s="42">
        <v>0</v>
      </c>
      <c r="AK31" s="42">
        <v>-8558.87887</v>
      </c>
      <c r="AL31" s="42">
        <v>630.61032</v>
      </c>
      <c r="AM31" s="42">
        <v>723.72376</v>
      </c>
      <c r="AN31" s="42">
        <v>0</v>
      </c>
      <c r="AO31" s="22" t="s">
        <v>55</v>
      </c>
      <c r="AQ31" s="42">
        <v>5.377470000000001</v>
      </c>
      <c r="AR31" s="42">
        <v>167.98631</v>
      </c>
      <c r="AS31" s="42">
        <v>0</v>
      </c>
      <c r="AT31" s="42">
        <v>0</v>
      </c>
      <c r="AU31" s="42">
        <v>0.15056999999999998</v>
      </c>
      <c r="AV31" s="42">
        <v>266.62779</v>
      </c>
      <c r="AW31" s="42">
        <v>-7928.26855</v>
      </c>
      <c r="AX31" s="42">
        <v>0</v>
      </c>
      <c r="AY31" s="42">
        <v>0</v>
      </c>
      <c r="AZ31" s="42">
        <v>0</v>
      </c>
      <c r="BA31" s="42">
        <v>-7928.26855</v>
      </c>
    </row>
    <row r="32" spans="2:53" ht="16.5" customHeight="1">
      <c r="B32" s="21" t="s">
        <v>56</v>
      </c>
      <c r="D32" s="41">
        <v>97471.02201999999</v>
      </c>
      <c r="E32" s="41">
        <v>0</v>
      </c>
      <c r="F32" s="41">
        <v>97471.02201999999</v>
      </c>
      <c r="G32" s="41">
        <v>4313.64484</v>
      </c>
      <c r="H32" s="41">
        <v>93157.37718</v>
      </c>
      <c r="I32" s="41">
        <v>27525.66464</v>
      </c>
      <c r="J32" s="41">
        <v>2794.51709</v>
      </c>
      <c r="K32" s="41">
        <v>537.4896600000001</v>
      </c>
      <c r="L32" s="41">
        <v>0</v>
      </c>
      <c r="M32" s="41">
        <v>0</v>
      </c>
      <c r="N32" s="41">
        <v>0</v>
      </c>
      <c r="O32" s="21" t="s">
        <v>56</v>
      </c>
      <c r="Q32" s="41">
        <v>24193.657890000002</v>
      </c>
      <c r="R32" s="41">
        <v>53062.559120000005</v>
      </c>
      <c r="S32" s="41">
        <v>53062.559120000005</v>
      </c>
      <c r="T32" s="41">
        <v>0</v>
      </c>
      <c r="U32" s="41">
        <v>0</v>
      </c>
      <c r="V32" s="41">
        <v>0</v>
      </c>
      <c r="W32" s="41">
        <v>12569.15342</v>
      </c>
      <c r="X32" s="41">
        <v>-3049.59985</v>
      </c>
      <c r="Y32" s="41">
        <v>0</v>
      </c>
      <c r="Z32" s="41">
        <v>-3049.59985</v>
      </c>
      <c r="AA32" s="41">
        <v>0</v>
      </c>
      <c r="AB32" s="21" t="s">
        <v>56</v>
      </c>
      <c r="AD32" s="41">
        <v>0</v>
      </c>
      <c r="AE32" s="41">
        <v>15618.75327</v>
      </c>
      <c r="AF32" s="41">
        <v>16360.18881</v>
      </c>
      <c r="AG32" s="41">
        <v>4693.13994</v>
      </c>
      <c r="AH32" s="41">
        <v>9118.287709999999</v>
      </c>
      <c r="AI32" s="41">
        <v>2548.76116</v>
      </c>
      <c r="AJ32" s="41">
        <v>0</v>
      </c>
      <c r="AK32" s="41">
        <v>-741.4355400000001</v>
      </c>
      <c r="AL32" s="41">
        <v>5325.84459</v>
      </c>
      <c r="AM32" s="41">
        <v>2459.1004900000003</v>
      </c>
      <c r="AN32" s="41">
        <v>0</v>
      </c>
      <c r="AO32" s="21" t="s">
        <v>56</v>
      </c>
      <c r="AQ32" s="41">
        <v>-190.92910999999998</v>
      </c>
      <c r="AR32" s="41">
        <v>273.88081</v>
      </c>
      <c r="AS32" s="41">
        <v>5287.02796</v>
      </c>
      <c r="AT32" s="41">
        <v>4.9106499999999995</v>
      </c>
      <c r="AU32" s="41">
        <v>0</v>
      </c>
      <c r="AV32" s="41">
        <v>2508.14621</v>
      </c>
      <c r="AW32" s="41">
        <v>4584.40905</v>
      </c>
      <c r="AX32" s="41">
        <v>173.6676</v>
      </c>
      <c r="AY32" s="41">
        <v>283.11859999999996</v>
      </c>
      <c r="AZ32" s="41">
        <v>0</v>
      </c>
      <c r="BA32" s="41">
        <v>4127.62285</v>
      </c>
    </row>
    <row r="33" spans="2:53" ht="16.5" customHeight="1">
      <c r="B33" s="22" t="s">
        <v>57</v>
      </c>
      <c r="D33" s="42">
        <v>744184.53375</v>
      </c>
      <c r="E33" s="42">
        <v>111947.79406</v>
      </c>
      <c r="F33" s="42">
        <v>632236.73969</v>
      </c>
      <c r="G33" s="42">
        <v>22769.8332</v>
      </c>
      <c r="H33" s="42">
        <v>609466.90649</v>
      </c>
      <c r="I33" s="42">
        <v>120609.89660999998</v>
      </c>
      <c r="J33" s="42">
        <v>74335.46503</v>
      </c>
      <c r="K33" s="42">
        <v>23935.43876</v>
      </c>
      <c r="L33" s="42">
        <v>72.07317</v>
      </c>
      <c r="M33" s="42">
        <v>30467.725459999998</v>
      </c>
      <c r="N33" s="42">
        <v>5162.42734</v>
      </c>
      <c r="O33" s="22" t="s">
        <v>57</v>
      </c>
      <c r="Q33" s="42">
        <v>47572.21776999999</v>
      </c>
      <c r="R33" s="42">
        <v>397093.99039</v>
      </c>
      <c r="S33" s="42">
        <v>474019.32626</v>
      </c>
      <c r="T33" s="42">
        <v>64438.52367</v>
      </c>
      <c r="U33" s="42">
        <v>12623.954319999999</v>
      </c>
      <c r="V33" s="42">
        <v>137.14212</v>
      </c>
      <c r="W33" s="42">
        <v>91763.01948999999</v>
      </c>
      <c r="X33" s="42">
        <v>524.47408</v>
      </c>
      <c r="Y33" s="42">
        <v>3014.73066</v>
      </c>
      <c r="Z33" s="42">
        <v>-2490.25658</v>
      </c>
      <c r="AA33" s="42">
        <v>0</v>
      </c>
      <c r="AB33" s="22" t="s">
        <v>57</v>
      </c>
      <c r="AD33" s="42">
        <v>0</v>
      </c>
      <c r="AE33" s="42">
        <v>91238.54540999999</v>
      </c>
      <c r="AF33" s="42">
        <v>93136.8768</v>
      </c>
      <c r="AG33" s="42">
        <v>20414.957019999998</v>
      </c>
      <c r="AH33" s="42">
        <v>67947.23762</v>
      </c>
      <c r="AI33" s="42">
        <v>4774.68216</v>
      </c>
      <c r="AJ33" s="42">
        <v>0</v>
      </c>
      <c r="AK33" s="42">
        <v>-1898.3313899999998</v>
      </c>
      <c r="AL33" s="42">
        <v>58079.03533</v>
      </c>
      <c r="AM33" s="42">
        <v>33479.74839</v>
      </c>
      <c r="AN33" s="42">
        <v>-2026.8468799999998</v>
      </c>
      <c r="AO33" s="22" t="s">
        <v>57</v>
      </c>
      <c r="AQ33" s="42">
        <v>25156.42672</v>
      </c>
      <c r="AR33" s="42">
        <v>12619.273850000001</v>
      </c>
      <c r="AS33" s="42">
        <v>0</v>
      </c>
      <c r="AT33" s="42">
        <v>660.09942</v>
      </c>
      <c r="AU33" s="42">
        <v>18003.51718</v>
      </c>
      <c r="AV33" s="42">
        <v>29813.183350000003</v>
      </c>
      <c r="AW33" s="42">
        <v>56180.70394</v>
      </c>
      <c r="AX33" s="42">
        <v>35758.03825</v>
      </c>
      <c r="AY33" s="42">
        <v>9826.33341</v>
      </c>
      <c r="AZ33" s="42">
        <v>0</v>
      </c>
      <c r="BA33" s="42">
        <v>10596.332279999999</v>
      </c>
    </row>
    <row r="34" spans="2:53" ht="16.5" customHeight="1">
      <c r="B34" s="21" t="s">
        <v>58</v>
      </c>
      <c r="D34" s="41">
        <v>376485.12384</v>
      </c>
      <c r="E34" s="41">
        <v>178080.21502</v>
      </c>
      <c r="F34" s="41">
        <v>198404.90882</v>
      </c>
      <c r="G34" s="41">
        <v>-36594.56889</v>
      </c>
      <c r="H34" s="41">
        <v>234999.47770999998</v>
      </c>
      <c r="I34" s="41">
        <v>13228.20708</v>
      </c>
      <c r="J34" s="41">
        <v>39163.93945</v>
      </c>
      <c r="K34" s="41">
        <v>5148.5882599999995</v>
      </c>
      <c r="L34" s="41">
        <v>0</v>
      </c>
      <c r="M34" s="41">
        <v>26864.0315</v>
      </c>
      <c r="N34" s="41">
        <v>3445.35632</v>
      </c>
      <c r="O34" s="21" t="s">
        <v>58</v>
      </c>
      <c r="Q34" s="41">
        <v>-7665.550999999996</v>
      </c>
      <c r="R34" s="41">
        <v>170176.83753</v>
      </c>
      <c r="S34" s="41">
        <v>331438.42207</v>
      </c>
      <c r="T34" s="41">
        <v>159302.01266</v>
      </c>
      <c r="U34" s="41">
        <v>1959.57188</v>
      </c>
      <c r="V34" s="41">
        <v>0</v>
      </c>
      <c r="W34" s="41">
        <v>51594.4331</v>
      </c>
      <c r="X34" s="41">
        <v>-3498.9025899999997</v>
      </c>
      <c r="Y34" s="41">
        <v>-1399.9007900000001</v>
      </c>
      <c r="Z34" s="41">
        <v>-2099.0018</v>
      </c>
      <c r="AA34" s="41">
        <v>0</v>
      </c>
      <c r="AB34" s="21" t="s">
        <v>58</v>
      </c>
      <c r="AD34" s="41">
        <v>0</v>
      </c>
      <c r="AE34" s="41">
        <v>55093.33569000001</v>
      </c>
      <c r="AF34" s="41">
        <v>66914.57515</v>
      </c>
      <c r="AG34" s="41">
        <v>9605.164229999998</v>
      </c>
      <c r="AH34" s="41">
        <v>53790.74730999999</v>
      </c>
      <c r="AI34" s="41">
        <v>3518.66361</v>
      </c>
      <c r="AJ34" s="41">
        <v>0</v>
      </c>
      <c r="AK34" s="41">
        <v>-11821.23946</v>
      </c>
      <c r="AL34" s="41">
        <v>12704.53794</v>
      </c>
      <c r="AM34" s="41">
        <v>11381.41337</v>
      </c>
      <c r="AN34" s="41">
        <v>721.02689</v>
      </c>
      <c r="AO34" s="21" t="s">
        <v>58</v>
      </c>
      <c r="AQ34" s="41">
        <v>102.3173</v>
      </c>
      <c r="AR34" s="41">
        <v>6151.19363</v>
      </c>
      <c r="AS34" s="41">
        <v>800.83789</v>
      </c>
      <c r="AT34" s="41">
        <v>455.07737</v>
      </c>
      <c r="AU34" s="41">
        <v>2620.7890899999998</v>
      </c>
      <c r="AV34" s="41">
        <v>9528.1176</v>
      </c>
      <c r="AW34" s="41">
        <v>883.2984799999999</v>
      </c>
      <c r="AX34" s="41">
        <v>240.32737</v>
      </c>
      <c r="AY34" s="41">
        <v>0</v>
      </c>
      <c r="AZ34" s="41">
        <v>0</v>
      </c>
      <c r="BA34" s="41">
        <v>642.97111</v>
      </c>
    </row>
    <row r="35" spans="2:53" ht="16.5" customHeight="1">
      <c r="B35" s="22" t="s">
        <v>59</v>
      </c>
      <c r="D35" s="42">
        <v>83973.45408</v>
      </c>
      <c r="E35" s="42">
        <v>71376.71196000002</v>
      </c>
      <c r="F35" s="42">
        <v>12596.742119999999</v>
      </c>
      <c r="G35" s="42">
        <v>70.73977000000001</v>
      </c>
      <c r="H35" s="42">
        <v>12526.00235</v>
      </c>
      <c r="I35" s="42">
        <v>-15920.20928</v>
      </c>
      <c r="J35" s="42">
        <v>2132.95218</v>
      </c>
      <c r="K35" s="42">
        <v>0</v>
      </c>
      <c r="L35" s="42">
        <v>170.02429</v>
      </c>
      <c r="M35" s="42">
        <v>23557.16261</v>
      </c>
      <c r="N35" s="42">
        <v>223.00161</v>
      </c>
      <c r="O35" s="22" t="s">
        <v>59</v>
      </c>
      <c r="Q35" s="42">
        <v>5110.97525</v>
      </c>
      <c r="R35" s="42">
        <v>12535.24537</v>
      </c>
      <c r="S35" s="42">
        <v>84341.00056999999</v>
      </c>
      <c r="T35" s="42">
        <v>71805.7552</v>
      </c>
      <c r="U35" s="42">
        <v>0</v>
      </c>
      <c r="V35" s="42">
        <v>0</v>
      </c>
      <c r="W35" s="42">
        <v>15910.96626</v>
      </c>
      <c r="X35" s="42">
        <v>-3353.89117</v>
      </c>
      <c r="Y35" s="42">
        <v>-172.13832</v>
      </c>
      <c r="Z35" s="42">
        <v>-3181.7528500000003</v>
      </c>
      <c r="AA35" s="42">
        <v>0</v>
      </c>
      <c r="AB35" s="22" t="s">
        <v>59</v>
      </c>
      <c r="AD35" s="42">
        <v>0</v>
      </c>
      <c r="AE35" s="42">
        <v>19264.85743</v>
      </c>
      <c r="AF35" s="42">
        <v>33133.73629</v>
      </c>
      <c r="AG35" s="42">
        <v>6871.553940000001</v>
      </c>
      <c r="AH35" s="42">
        <v>24680.68412</v>
      </c>
      <c r="AI35" s="42">
        <v>1581.49823</v>
      </c>
      <c r="AJ35" s="42">
        <v>0</v>
      </c>
      <c r="AK35" s="42">
        <v>-13868.87886</v>
      </c>
      <c r="AL35" s="42">
        <v>-302.1218</v>
      </c>
      <c r="AM35" s="42">
        <v>1890.20381</v>
      </c>
      <c r="AN35" s="42">
        <v>2907.99727</v>
      </c>
      <c r="AO35" s="22" t="s">
        <v>59</v>
      </c>
      <c r="AQ35" s="42">
        <v>-9717.66025</v>
      </c>
      <c r="AR35" s="42">
        <v>0</v>
      </c>
      <c r="AS35" s="42">
        <v>0</v>
      </c>
      <c r="AT35" s="42">
        <v>3548.46717</v>
      </c>
      <c r="AU35" s="42">
        <v>5864.83739</v>
      </c>
      <c r="AV35" s="42">
        <v>4795.96719</v>
      </c>
      <c r="AW35" s="42">
        <v>-14171.00066</v>
      </c>
      <c r="AX35" s="42">
        <v>-2870.71852</v>
      </c>
      <c r="AY35" s="42">
        <v>-353.41285</v>
      </c>
      <c r="AZ35" s="42">
        <v>0</v>
      </c>
      <c r="BA35" s="42">
        <v>-10946.869289999999</v>
      </c>
    </row>
    <row r="36" spans="2:53" ht="16.5" customHeight="1">
      <c r="B36" s="21" t="s">
        <v>60</v>
      </c>
      <c r="D36" s="41">
        <v>18077.981600000003</v>
      </c>
      <c r="E36" s="41">
        <v>17251.225489999997</v>
      </c>
      <c r="F36" s="41">
        <v>826.75611</v>
      </c>
      <c r="G36" s="41">
        <v>26.8642</v>
      </c>
      <c r="H36" s="41">
        <v>799.89191</v>
      </c>
      <c r="I36" s="41">
        <v>-2343.93034</v>
      </c>
      <c r="J36" s="41">
        <v>1575.38983</v>
      </c>
      <c r="K36" s="41">
        <v>11.900879999999999</v>
      </c>
      <c r="L36" s="41">
        <v>0</v>
      </c>
      <c r="M36" s="41">
        <v>4217.34992</v>
      </c>
      <c r="N36" s="41">
        <v>216.03764</v>
      </c>
      <c r="O36" s="21" t="s">
        <v>60</v>
      </c>
      <c r="Q36" s="41">
        <v>70.0912300000001</v>
      </c>
      <c r="R36" s="41">
        <v>301.05816999999996</v>
      </c>
      <c r="S36" s="41">
        <v>7839.3269199999995</v>
      </c>
      <c r="T36" s="41">
        <v>7538.26875</v>
      </c>
      <c r="U36" s="41">
        <v>0</v>
      </c>
      <c r="V36" s="41">
        <v>0</v>
      </c>
      <c r="W36" s="41">
        <v>2842.76408</v>
      </c>
      <c r="X36" s="41">
        <v>-919.95344</v>
      </c>
      <c r="Y36" s="41">
        <v>35.81256</v>
      </c>
      <c r="Z36" s="41">
        <v>-955.766</v>
      </c>
      <c r="AA36" s="41">
        <v>0</v>
      </c>
      <c r="AB36" s="21" t="s">
        <v>60</v>
      </c>
      <c r="AD36" s="41">
        <v>0</v>
      </c>
      <c r="AE36" s="41">
        <v>3762.71752</v>
      </c>
      <c r="AF36" s="41">
        <v>7510.556159999999</v>
      </c>
      <c r="AG36" s="41">
        <v>1637.1976399999999</v>
      </c>
      <c r="AH36" s="41">
        <v>5521.43251</v>
      </c>
      <c r="AI36" s="41">
        <v>351.92601</v>
      </c>
      <c r="AJ36" s="41">
        <v>0</v>
      </c>
      <c r="AK36" s="41">
        <v>-3747.83864</v>
      </c>
      <c r="AL36" s="41">
        <v>2846.15079</v>
      </c>
      <c r="AM36" s="41">
        <v>757.55415</v>
      </c>
      <c r="AN36" s="41">
        <v>0</v>
      </c>
      <c r="AO36" s="21" t="s">
        <v>60</v>
      </c>
      <c r="AQ36" s="41">
        <v>0.46543</v>
      </c>
      <c r="AR36" s="41">
        <v>188.1011</v>
      </c>
      <c r="AS36" s="41">
        <v>0</v>
      </c>
      <c r="AT36" s="41">
        <v>0.52165</v>
      </c>
      <c r="AU36" s="41">
        <v>3298.14241</v>
      </c>
      <c r="AV36" s="41">
        <v>1398.63395</v>
      </c>
      <c r="AW36" s="41">
        <v>-901.68785</v>
      </c>
      <c r="AX36" s="41">
        <v>254.07053</v>
      </c>
      <c r="AY36" s="41">
        <v>0</v>
      </c>
      <c r="AZ36" s="41">
        <v>0</v>
      </c>
      <c r="BA36" s="41">
        <v>-1155.75838</v>
      </c>
    </row>
    <row r="37" spans="2:53" ht="16.5" customHeight="1">
      <c r="B37" s="22" t="s">
        <v>61</v>
      </c>
      <c r="D37" s="42">
        <v>13293799.37144</v>
      </c>
      <c r="E37" s="42">
        <v>2835478.86971</v>
      </c>
      <c r="F37" s="42">
        <v>10458320.501729999</v>
      </c>
      <c r="G37" s="42">
        <v>797870.4369699999</v>
      </c>
      <c r="H37" s="42">
        <v>9660450.06476</v>
      </c>
      <c r="I37" s="42">
        <v>1690684.32329</v>
      </c>
      <c r="J37" s="42">
        <v>1136210.05506</v>
      </c>
      <c r="K37" s="42">
        <v>362329.75509</v>
      </c>
      <c r="L37" s="42">
        <v>26424.08473</v>
      </c>
      <c r="M37" s="42">
        <v>353748.17565000005</v>
      </c>
      <c r="N37" s="42">
        <v>81867.79497</v>
      </c>
      <c r="O37" s="22" t="s">
        <v>61</v>
      </c>
      <c r="Q37" s="42">
        <v>437600.80909000005</v>
      </c>
      <c r="R37" s="42">
        <v>6948839.95514</v>
      </c>
      <c r="S37" s="42">
        <v>7836332.861879999</v>
      </c>
      <c r="T37" s="42">
        <v>888980.38726</v>
      </c>
      <c r="U37" s="42">
        <v>-830.38818</v>
      </c>
      <c r="V37" s="42">
        <v>657.0923399999999</v>
      </c>
      <c r="W37" s="42">
        <v>1020925.7863299999</v>
      </c>
      <c r="X37" s="42">
        <v>-246074.74978</v>
      </c>
      <c r="Y37" s="42">
        <v>-11527.6365</v>
      </c>
      <c r="Z37" s="42">
        <v>-234766.51276999997</v>
      </c>
      <c r="AA37" s="42">
        <v>0</v>
      </c>
      <c r="AB37" s="22" t="s">
        <v>61</v>
      </c>
      <c r="AD37" s="42">
        <v>219.39949</v>
      </c>
      <c r="AE37" s="42">
        <v>1267000.53611</v>
      </c>
      <c r="AF37" s="42">
        <v>1327704.13388</v>
      </c>
      <c r="AG37" s="42">
        <v>352944.64700000006</v>
      </c>
      <c r="AH37" s="42">
        <v>795713.2763100001</v>
      </c>
      <c r="AI37" s="42">
        <v>179046.21057</v>
      </c>
      <c r="AJ37" s="42">
        <v>0</v>
      </c>
      <c r="AK37" s="42">
        <v>-60703.59776999999</v>
      </c>
      <c r="AL37" s="42">
        <v>436416.14025</v>
      </c>
      <c r="AM37" s="42">
        <v>680201.88658</v>
      </c>
      <c r="AN37" s="42">
        <v>10023.563199999999</v>
      </c>
      <c r="AO37" s="22" t="s">
        <v>61</v>
      </c>
      <c r="AQ37" s="42">
        <v>-54759.739630000004</v>
      </c>
      <c r="AR37" s="42">
        <v>190369.72314999998</v>
      </c>
      <c r="AS37" s="42">
        <v>0</v>
      </c>
      <c r="AT37" s="42">
        <v>-35260.350869999995</v>
      </c>
      <c r="AU37" s="42">
        <v>33829.18386</v>
      </c>
      <c r="AV37" s="42">
        <v>387988.12603999994</v>
      </c>
      <c r="AW37" s="42">
        <v>375712.54247999995</v>
      </c>
      <c r="AX37" s="42">
        <v>28620.9113</v>
      </c>
      <c r="AY37" s="42">
        <v>43930.43487999999</v>
      </c>
      <c r="AZ37" s="42">
        <v>-74773.27828</v>
      </c>
      <c r="BA37" s="42">
        <v>228387.91801999998</v>
      </c>
    </row>
    <row r="38" spans="2:53" ht="16.5" customHeight="1">
      <c r="B38" s="21" t="s">
        <v>308</v>
      </c>
      <c r="D38" s="41">
        <v>5597.98483</v>
      </c>
      <c r="E38" s="41">
        <v>873.41552</v>
      </c>
      <c r="F38" s="41">
        <v>4724.56931</v>
      </c>
      <c r="G38" s="41">
        <v>-2.15108</v>
      </c>
      <c r="H38" s="41">
        <v>4726.7203899999995</v>
      </c>
      <c r="I38" s="41">
        <v>1998.3293</v>
      </c>
      <c r="J38" s="41">
        <v>681.7871899999999</v>
      </c>
      <c r="K38" s="41">
        <v>0</v>
      </c>
      <c r="L38" s="41">
        <v>0</v>
      </c>
      <c r="M38" s="41">
        <v>170.54098000000002</v>
      </c>
      <c r="N38" s="41">
        <v>0</v>
      </c>
      <c r="O38" s="21" t="s">
        <v>308</v>
      </c>
      <c r="Q38" s="41">
        <v>1487.08309</v>
      </c>
      <c r="R38" s="41">
        <v>397.19936</v>
      </c>
      <c r="S38" s="41">
        <v>553.34633</v>
      </c>
      <c r="T38" s="41">
        <v>156.14697</v>
      </c>
      <c r="U38" s="41">
        <v>0</v>
      </c>
      <c r="V38" s="41">
        <v>0</v>
      </c>
      <c r="W38" s="41">
        <v>2331.19173</v>
      </c>
      <c r="X38" s="41">
        <v>0</v>
      </c>
      <c r="Y38" s="41">
        <v>0</v>
      </c>
      <c r="Z38" s="41">
        <v>0</v>
      </c>
      <c r="AA38" s="41">
        <v>0</v>
      </c>
      <c r="AB38" s="21" t="s">
        <v>308</v>
      </c>
      <c r="AD38" s="41">
        <v>0</v>
      </c>
      <c r="AE38" s="41">
        <v>2331.19173</v>
      </c>
      <c r="AF38" s="41">
        <v>10131.13942</v>
      </c>
      <c r="AG38" s="41">
        <v>4318.94973</v>
      </c>
      <c r="AH38" s="41">
        <v>4979.85402</v>
      </c>
      <c r="AI38" s="41">
        <v>832.33567</v>
      </c>
      <c r="AJ38" s="41">
        <v>0</v>
      </c>
      <c r="AK38" s="41">
        <v>-7799.947689999999</v>
      </c>
      <c r="AL38" s="41">
        <v>-160.5171</v>
      </c>
      <c r="AM38" s="41">
        <v>538.74786</v>
      </c>
      <c r="AN38" s="41">
        <v>0</v>
      </c>
      <c r="AO38" s="21" t="s">
        <v>308</v>
      </c>
      <c r="AQ38" s="41">
        <v>0</v>
      </c>
      <c r="AR38" s="41">
        <v>1.18646</v>
      </c>
      <c r="AS38" s="41">
        <v>0</v>
      </c>
      <c r="AT38" s="41">
        <v>9.23309</v>
      </c>
      <c r="AU38" s="41">
        <v>-3.43326</v>
      </c>
      <c r="AV38" s="41">
        <v>706.25125</v>
      </c>
      <c r="AW38" s="41">
        <v>-7960.46479</v>
      </c>
      <c r="AX38" s="41">
        <v>0</v>
      </c>
      <c r="AY38" s="41">
        <v>0</v>
      </c>
      <c r="AZ38" s="41">
        <v>0</v>
      </c>
      <c r="BA38" s="41">
        <v>-7960.46479</v>
      </c>
    </row>
    <row r="39" spans="2:53" ht="16.5" customHeight="1">
      <c r="B39" s="22" t="s">
        <v>62</v>
      </c>
      <c r="D39" s="42">
        <v>158068.60746</v>
      </c>
      <c r="E39" s="42">
        <v>35106.166260000005</v>
      </c>
      <c r="F39" s="42">
        <v>122962.4412</v>
      </c>
      <c r="G39" s="42">
        <v>6987.309319999999</v>
      </c>
      <c r="H39" s="42">
        <v>115975.13188</v>
      </c>
      <c r="I39" s="42">
        <v>-15213.60009</v>
      </c>
      <c r="J39" s="42">
        <v>0</v>
      </c>
      <c r="K39" s="42">
        <v>0</v>
      </c>
      <c r="L39" s="42">
        <v>0</v>
      </c>
      <c r="M39" s="42">
        <v>4370.32049</v>
      </c>
      <c r="N39" s="42">
        <v>141.84908</v>
      </c>
      <c r="O39" s="22" t="s">
        <v>62</v>
      </c>
      <c r="Q39" s="42">
        <v>-10985.12868</v>
      </c>
      <c r="R39" s="42">
        <v>70372.33687999999</v>
      </c>
      <c r="S39" s="42">
        <v>82223.96754000001</v>
      </c>
      <c r="T39" s="42">
        <v>11851.63066</v>
      </c>
      <c r="U39" s="42">
        <v>0</v>
      </c>
      <c r="V39" s="42">
        <v>0</v>
      </c>
      <c r="W39" s="42">
        <v>60816.395090000005</v>
      </c>
      <c r="X39" s="42">
        <v>-314.12345</v>
      </c>
      <c r="Y39" s="42">
        <v>0</v>
      </c>
      <c r="Z39" s="42">
        <v>-314.12345</v>
      </c>
      <c r="AA39" s="42">
        <v>0</v>
      </c>
      <c r="AB39" s="22" t="s">
        <v>62</v>
      </c>
      <c r="AD39" s="42">
        <v>0</v>
      </c>
      <c r="AE39" s="42">
        <v>61130.51854</v>
      </c>
      <c r="AF39" s="42">
        <v>-3771.7927400000003</v>
      </c>
      <c r="AG39" s="42">
        <v>-9406.866699999999</v>
      </c>
      <c r="AH39" s="42">
        <v>392.51340000000005</v>
      </c>
      <c r="AI39" s="42">
        <v>5242.56056</v>
      </c>
      <c r="AJ39" s="42">
        <v>0</v>
      </c>
      <c r="AK39" s="42">
        <v>64902.31128</v>
      </c>
      <c r="AL39" s="42">
        <v>8264.89418</v>
      </c>
      <c r="AM39" s="42">
        <v>24462.865979999995</v>
      </c>
      <c r="AN39" s="42">
        <v>5324.087030000001</v>
      </c>
      <c r="AO39" s="22" t="s">
        <v>62</v>
      </c>
      <c r="AQ39" s="42">
        <v>-7529.99425</v>
      </c>
      <c r="AR39" s="42">
        <v>0</v>
      </c>
      <c r="AS39" s="42">
        <v>0</v>
      </c>
      <c r="AT39" s="42">
        <v>226.68704</v>
      </c>
      <c r="AU39" s="42">
        <v>-553.92707</v>
      </c>
      <c r="AV39" s="42">
        <v>13664.824550000001</v>
      </c>
      <c r="AW39" s="42">
        <v>73167.20546000001</v>
      </c>
      <c r="AX39" s="42">
        <v>1530.48265</v>
      </c>
      <c r="AY39" s="42">
        <v>0</v>
      </c>
      <c r="AZ39" s="42">
        <v>0</v>
      </c>
      <c r="BA39" s="42">
        <v>71636.72281</v>
      </c>
    </row>
    <row r="40" spans="2:53" ht="16.5" customHeight="1">
      <c r="B40" s="21" t="s">
        <v>63</v>
      </c>
      <c r="D40" s="41">
        <v>136490.06479</v>
      </c>
      <c r="E40" s="41">
        <v>50306.30273</v>
      </c>
      <c r="F40" s="41">
        <v>86183.76206000001</v>
      </c>
      <c r="G40" s="41">
        <v>-172645.65595000001</v>
      </c>
      <c r="H40" s="41">
        <v>258829.41801</v>
      </c>
      <c r="I40" s="41">
        <v>24918.49884</v>
      </c>
      <c r="J40" s="41">
        <v>17403.55816</v>
      </c>
      <c r="K40" s="41">
        <v>5748.916389999999</v>
      </c>
      <c r="L40" s="41">
        <v>0</v>
      </c>
      <c r="M40" s="41">
        <v>14969.57843</v>
      </c>
      <c r="N40" s="41">
        <v>7623.25282</v>
      </c>
      <c r="O40" s="21" t="s">
        <v>63</v>
      </c>
      <c r="Q40" s="41">
        <v>9112.3499</v>
      </c>
      <c r="R40" s="41">
        <v>215514.44173</v>
      </c>
      <c r="S40" s="41">
        <v>252167.50775</v>
      </c>
      <c r="T40" s="41">
        <v>36653.066020000006</v>
      </c>
      <c r="U40" s="41">
        <v>0</v>
      </c>
      <c r="V40" s="41">
        <v>0</v>
      </c>
      <c r="W40" s="41">
        <v>18396.47744</v>
      </c>
      <c r="X40" s="41">
        <v>-13181.170139999998</v>
      </c>
      <c r="Y40" s="41">
        <v>1272.73586</v>
      </c>
      <c r="Z40" s="41">
        <v>-14453.906</v>
      </c>
      <c r="AA40" s="41">
        <v>0</v>
      </c>
      <c r="AB40" s="21" t="s">
        <v>63</v>
      </c>
      <c r="AD40" s="41">
        <v>0</v>
      </c>
      <c r="AE40" s="41">
        <v>31577.647579999997</v>
      </c>
      <c r="AF40" s="41">
        <v>50116.005560000005</v>
      </c>
      <c r="AG40" s="41">
        <v>9244.482320000001</v>
      </c>
      <c r="AH40" s="41">
        <v>39124.3262</v>
      </c>
      <c r="AI40" s="41">
        <v>1747.19704</v>
      </c>
      <c r="AJ40" s="41">
        <v>0</v>
      </c>
      <c r="AK40" s="41">
        <v>-18538.357979999997</v>
      </c>
      <c r="AL40" s="41">
        <v>9170.99157</v>
      </c>
      <c r="AM40" s="41">
        <v>16227.631</v>
      </c>
      <c r="AN40" s="41">
        <v>0</v>
      </c>
      <c r="AO40" s="21" t="s">
        <v>63</v>
      </c>
      <c r="AQ40" s="41">
        <v>-1760.72079</v>
      </c>
      <c r="AR40" s="41">
        <v>3633.75571</v>
      </c>
      <c r="AS40" s="41">
        <v>0</v>
      </c>
      <c r="AT40" s="41">
        <v>723.9264499999999</v>
      </c>
      <c r="AU40" s="41">
        <v>3078.4971499999997</v>
      </c>
      <c r="AV40" s="41">
        <v>12732.097950000001</v>
      </c>
      <c r="AW40" s="41">
        <v>-9367.36641</v>
      </c>
      <c r="AX40" s="41">
        <v>121.85279</v>
      </c>
      <c r="AY40" s="41">
        <v>0</v>
      </c>
      <c r="AZ40" s="41">
        <v>0</v>
      </c>
      <c r="BA40" s="41">
        <v>-9489.2192</v>
      </c>
    </row>
    <row r="41" spans="2:53" ht="16.5" customHeight="1">
      <c r="B41" s="22" t="s">
        <v>64</v>
      </c>
      <c r="D41" s="42">
        <v>157896.45497</v>
      </c>
      <c r="E41" s="42">
        <v>45848.97626</v>
      </c>
      <c r="F41" s="42">
        <v>112047.47871000001</v>
      </c>
      <c r="G41" s="42">
        <v>17073.25768</v>
      </c>
      <c r="H41" s="42">
        <v>94974.22103</v>
      </c>
      <c r="I41" s="42">
        <v>25522.43637</v>
      </c>
      <c r="J41" s="42">
        <v>19216.86918</v>
      </c>
      <c r="K41" s="42">
        <v>1952.53124</v>
      </c>
      <c r="L41" s="42">
        <v>0.77863</v>
      </c>
      <c r="M41" s="42">
        <v>6609.63714</v>
      </c>
      <c r="N41" s="42">
        <v>3393.3607599999996</v>
      </c>
      <c r="O41" s="22" t="s">
        <v>64</v>
      </c>
      <c r="Q41" s="42">
        <v>7568.533700000001</v>
      </c>
      <c r="R41" s="42">
        <v>56042.34387</v>
      </c>
      <c r="S41" s="42">
        <v>73816.39989</v>
      </c>
      <c r="T41" s="42">
        <v>16344.29643</v>
      </c>
      <c r="U41" s="42">
        <v>1429.7595900000001</v>
      </c>
      <c r="V41" s="42">
        <v>0</v>
      </c>
      <c r="W41" s="42">
        <v>13409.440789999999</v>
      </c>
      <c r="X41" s="42">
        <v>164.10797</v>
      </c>
      <c r="Y41" s="42">
        <v>613.17896</v>
      </c>
      <c r="Z41" s="42">
        <v>-449.07099</v>
      </c>
      <c r="AA41" s="42">
        <v>0</v>
      </c>
      <c r="AB41" s="22" t="s">
        <v>64</v>
      </c>
      <c r="AD41" s="42">
        <v>0</v>
      </c>
      <c r="AE41" s="42">
        <v>13245.33282</v>
      </c>
      <c r="AF41" s="42">
        <v>35386.96725</v>
      </c>
      <c r="AG41" s="42">
        <v>19269.299</v>
      </c>
      <c r="AH41" s="42">
        <v>14062.179689999999</v>
      </c>
      <c r="AI41" s="42">
        <v>2055.4885600000002</v>
      </c>
      <c r="AJ41" s="42">
        <v>0</v>
      </c>
      <c r="AK41" s="42">
        <v>-22141.63443</v>
      </c>
      <c r="AL41" s="42">
        <v>12204.24906</v>
      </c>
      <c r="AM41" s="42">
        <v>11649.519229999998</v>
      </c>
      <c r="AN41" s="42">
        <v>-48.43559</v>
      </c>
      <c r="AO41" s="22" t="s">
        <v>64</v>
      </c>
      <c r="AQ41" s="42">
        <v>-1243.3341</v>
      </c>
      <c r="AR41" s="42">
        <v>3868.17525</v>
      </c>
      <c r="AS41" s="42">
        <v>777.6693399999999</v>
      </c>
      <c r="AT41" s="42">
        <v>475.21577</v>
      </c>
      <c r="AU41" s="42">
        <v>2018.157</v>
      </c>
      <c r="AV41" s="42">
        <v>5292.71784</v>
      </c>
      <c r="AW41" s="42">
        <v>-9937.385370000002</v>
      </c>
      <c r="AX41" s="42">
        <v>981.1766600000001</v>
      </c>
      <c r="AY41" s="42">
        <v>200.49379000000002</v>
      </c>
      <c r="AZ41" s="42">
        <v>0</v>
      </c>
      <c r="BA41" s="42">
        <v>-11119.05582</v>
      </c>
    </row>
    <row r="42" spans="2:53" ht="16.5" customHeight="1">
      <c r="B42" s="21" t="s">
        <v>65</v>
      </c>
      <c r="D42" s="41">
        <v>133624.4408</v>
      </c>
      <c r="E42" s="41">
        <v>39844.72542</v>
      </c>
      <c r="F42" s="41">
        <v>93779.71538</v>
      </c>
      <c r="G42" s="41">
        <v>11811.866890000001</v>
      </c>
      <c r="H42" s="41">
        <v>81967.84849</v>
      </c>
      <c r="I42" s="41">
        <v>14013.103860000001</v>
      </c>
      <c r="J42" s="41">
        <v>11983.19</v>
      </c>
      <c r="K42" s="41">
        <v>7995.770570000001</v>
      </c>
      <c r="L42" s="41">
        <v>0</v>
      </c>
      <c r="M42" s="41">
        <v>9276.430199999999</v>
      </c>
      <c r="N42" s="41">
        <v>2690.69546</v>
      </c>
      <c r="O42" s="21" t="s">
        <v>65</v>
      </c>
      <c r="Q42" s="41">
        <v>619.90598</v>
      </c>
      <c r="R42" s="41">
        <v>51725.99443</v>
      </c>
      <c r="S42" s="41">
        <v>72295.83271</v>
      </c>
      <c r="T42" s="41">
        <v>18123.94757</v>
      </c>
      <c r="U42" s="41">
        <v>2445.89071</v>
      </c>
      <c r="V42" s="41">
        <v>0</v>
      </c>
      <c r="W42" s="41">
        <v>16228.750199999999</v>
      </c>
      <c r="X42" s="41">
        <v>-511.87378</v>
      </c>
      <c r="Y42" s="41">
        <v>-142.0197</v>
      </c>
      <c r="Z42" s="41">
        <v>-369.85408</v>
      </c>
      <c r="AA42" s="41">
        <v>0</v>
      </c>
      <c r="AB42" s="21" t="s">
        <v>65</v>
      </c>
      <c r="AD42" s="41">
        <v>0</v>
      </c>
      <c r="AE42" s="41">
        <v>16740.62398</v>
      </c>
      <c r="AF42" s="41">
        <v>20766.737559999998</v>
      </c>
      <c r="AG42" s="41">
        <v>7210.94278</v>
      </c>
      <c r="AH42" s="41">
        <v>12305.16738</v>
      </c>
      <c r="AI42" s="41">
        <v>1250.6273999999999</v>
      </c>
      <c r="AJ42" s="41">
        <v>0</v>
      </c>
      <c r="AK42" s="41">
        <v>-4026.11358</v>
      </c>
      <c r="AL42" s="41">
        <v>9260.13859</v>
      </c>
      <c r="AM42" s="41">
        <v>7495.60586</v>
      </c>
      <c r="AN42" s="41">
        <v>829.10936</v>
      </c>
      <c r="AO42" s="21" t="s">
        <v>65</v>
      </c>
      <c r="AQ42" s="41">
        <v>-4953.8287199999995</v>
      </c>
      <c r="AR42" s="41">
        <v>3182.4196899999997</v>
      </c>
      <c r="AS42" s="41">
        <v>4364.16845</v>
      </c>
      <c r="AT42" s="41">
        <v>139.05175</v>
      </c>
      <c r="AU42" s="41">
        <v>2784.42394</v>
      </c>
      <c r="AV42" s="41">
        <v>4580.81174</v>
      </c>
      <c r="AW42" s="41">
        <v>5234.025009999999</v>
      </c>
      <c r="AX42" s="41">
        <v>0</v>
      </c>
      <c r="AY42" s="41">
        <v>608.27436</v>
      </c>
      <c r="AZ42" s="41">
        <v>0</v>
      </c>
      <c r="BA42" s="41">
        <v>4625.75065</v>
      </c>
    </row>
    <row r="43" spans="2:53" ht="16.5" customHeight="1">
      <c r="B43" s="22" t="s">
        <v>66</v>
      </c>
      <c r="D43" s="42">
        <v>73965.13576</v>
      </c>
      <c r="E43" s="42">
        <v>0</v>
      </c>
      <c r="F43" s="42">
        <v>73965.13576</v>
      </c>
      <c r="G43" s="42">
        <v>35053.22529000001</v>
      </c>
      <c r="H43" s="42">
        <v>38911.910469999995</v>
      </c>
      <c r="I43" s="42">
        <v>32949.13689</v>
      </c>
      <c r="J43" s="42">
        <v>5847.94968</v>
      </c>
      <c r="K43" s="42">
        <v>3191.58568</v>
      </c>
      <c r="L43" s="42">
        <v>0</v>
      </c>
      <c r="M43" s="42">
        <v>0</v>
      </c>
      <c r="N43" s="42">
        <v>244.80994</v>
      </c>
      <c r="O43" s="22" t="s">
        <v>66</v>
      </c>
      <c r="Q43" s="42">
        <v>23664.79159</v>
      </c>
      <c r="R43" s="42">
        <v>32333.01548</v>
      </c>
      <c r="S43" s="42">
        <v>32370.39632</v>
      </c>
      <c r="T43" s="42">
        <v>0</v>
      </c>
      <c r="U43" s="42">
        <v>37.38084</v>
      </c>
      <c r="V43" s="42">
        <v>0</v>
      </c>
      <c r="W43" s="42">
        <v>-26370.241899999997</v>
      </c>
      <c r="X43" s="42">
        <v>0</v>
      </c>
      <c r="Y43" s="42">
        <v>0</v>
      </c>
      <c r="Z43" s="42">
        <v>0</v>
      </c>
      <c r="AA43" s="42">
        <v>0</v>
      </c>
      <c r="AB43" s="22" t="s">
        <v>66</v>
      </c>
      <c r="AD43" s="42">
        <v>0</v>
      </c>
      <c r="AE43" s="42">
        <v>-26370.241899999997</v>
      </c>
      <c r="AF43" s="42">
        <v>48365.92544</v>
      </c>
      <c r="AG43" s="42">
        <v>12983.160390000001</v>
      </c>
      <c r="AH43" s="42">
        <v>17491.03302</v>
      </c>
      <c r="AI43" s="42">
        <v>17891.732030000003</v>
      </c>
      <c r="AJ43" s="42">
        <v>0</v>
      </c>
      <c r="AK43" s="42">
        <v>-74736.16734</v>
      </c>
      <c r="AL43" s="42">
        <v>-11908.52275</v>
      </c>
      <c r="AM43" s="42">
        <v>-836.18385</v>
      </c>
      <c r="AN43" s="42">
        <v>0</v>
      </c>
      <c r="AO43" s="22" t="s">
        <v>66</v>
      </c>
      <c r="AQ43" s="42">
        <v>0</v>
      </c>
      <c r="AR43" s="42">
        <v>0</v>
      </c>
      <c r="AS43" s="42">
        <v>-10375.40431</v>
      </c>
      <c r="AT43" s="42">
        <v>-96.67783</v>
      </c>
      <c r="AU43" s="42">
        <v>-137.39762</v>
      </c>
      <c r="AV43" s="42">
        <v>462.85914</v>
      </c>
      <c r="AW43" s="42">
        <v>-86644.69009</v>
      </c>
      <c r="AX43" s="42">
        <v>0</v>
      </c>
      <c r="AY43" s="42">
        <v>0</v>
      </c>
      <c r="AZ43" s="42">
        <v>0</v>
      </c>
      <c r="BA43" s="42">
        <v>-86644.69009</v>
      </c>
    </row>
    <row r="44" spans="2:53" ht="16.5" customHeight="1">
      <c r="B44" s="21" t="s">
        <v>67</v>
      </c>
      <c r="D44" s="41">
        <v>507811.74027999997</v>
      </c>
      <c r="E44" s="41">
        <v>8476.78493</v>
      </c>
      <c r="F44" s="41">
        <v>499334.95535</v>
      </c>
      <c r="G44" s="41">
        <v>57860.628979999994</v>
      </c>
      <c r="H44" s="41">
        <v>441474.32637</v>
      </c>
      <c r="I44" s="41">
        <v>73157.20459000001</v>
      </c>
      <c r="J44" s="41">
        <v>33993.34122000001</v>
      </c>
      <c r="K44" s="41">
        <v>20363.42968</v>
      </c>
      <c r="L44" s="41">
        <v>0.004730000000000001</v>
      </c>
      <c r="M44" s="41">
        <v>1693.88559</v>
      </c>
      <c r="N44" s="41">
        <v>-473.14906</v>
      </c>
      <c r="O44" s="21" t="s">
        <v>67</v>
      </c>
      <c r="Q44" s="41">
        <v>20967.463609999995</v>
      </c>
      <c r="R44" s="41">
        <v>318111.29542</v>
      </c>
      <c r="S44" s="41">
        <v>321153.99691999995</v>
      </c>
      <c r="T44" s="41">
        <v>6763.97045</v>
      </c>
      <c r="U44" s="41">
        <v>-3721.26895</v>
      </c>
      <c r="V44" s="41">
        <v>0</v>
      </c>
      <c r="W44" s="41">
        <v>50205.82636</v>
      </c>
      <c r="X44" s="41">
        <v>-1101.35212</v>
      </c>
      <c r="Y44" s="41">
        <v>785.06654</v>
      </c>
      <c r="Z44" s="41">
        <v>-1886.4186599999998</v>
      </c>
      <c r="AA44" s="41">
        <v>0</v>
      </c>
      <c r="AB44" s="21" t="s">
        <v>67</v>
      </c>
      <c r="AD44" s="41">
        <v>0</v>
      </c>
      <c r="AE44" s="41">
        <v>51307.178479999995</v>
      </c>
      <c r="AF44" s="41">
        <v>47523.22491</v>
      </c>
      <c r="AG44" s="41">
        <v>5314.7225499999995</v>
      </c>
      <c r="AH44" s="41">
        <v>39748.6747</v>
      </c>
      <c r="AI44" s="41">
        <v>2459.82766</v>
      </c>
      <c r="AJ44" s="41">
        <v>0</v>
      </c>
      <c r="AK44" s="41">
        <v>3783.9535699999997</v>
      </c>
      <c r="AL44" s="41">
        <v>11601.50828</v>
      </c>
      <c r="AM44" s="41">
        <v>24047.902289999998</v>
      </c>
      <c r="AN44" s="41">
        <v>246.76645000000002</v>
      </c>
      <c r="AO44" s="21" t="s">
        <v>67</v>
      </c>
      <c r="AQ44" s="41">
        <v>1354.26615</v>
      </c>
      <c r="AR44" s="41">
        <v>1920.8378300000002</v>
      </c>
      <c r="AS44" s="41">
        <v>1652.13096</v>
      </c>
      <c r="AT44" s="41">
        <v>42.55489</v>
      </c>
      <c r="AU44" s="41">
        <v>7174.409930000001</v>
      </c>
      <c r="AV44" s="41">
        <v>24837.36022</v>
      </c>
      <c r="AW44" s="41">
        <v>15385.461850000002</v>
      </c>
      <c r="AX44" s="41">
        <v>4434.445269999999</v>
      </c>
      <c r="AY44" s="41">
        <v>1896.7883</v>
      </c>
      <c r="AZ44" s="41">
        <v>0</v>
      </c>
      <c r="BA44" s="41">
        <v>9054.22828</v>
      </c>
    </row>
    <row r="45" spans="2:53" ht="16.5" customHeight="1">
      <c r="B45" s="22" t="s">
        <v>68</v>
      </c>
      <c r="D45" s="42">
        <v>13.10012</v>
      </c>
      <c r="E45" s="42">
        <v>0</v>
      </c>
      <c r="F45" s="42">
        <v>13.10012</v>
      </c>
      <c r="G45" s="42">
        <v>-114.40077000000001</v>
      </c>
      <c r="H45" s="42">
        <v>127.50089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22" t="s">
        <v>68</v>
      </c>
      <c r="Q45" s="42">
        <v>0</v>
      </c>
      <c r="R45" s="42">
        <v>1658.0022900000001</v>
      </c>
      <c r="S45" s="42">
        <v>1658.0022900000001</v>
      </c>
      <c r="T45" s="42">
        <v>0</v>
      </c>
      <c r="U45" s="42">
        <v>0</v>
      </c>
      <c r="V45" s="42">
        <v>0</v>
      </c>
      <c r="W45" s="42">
        <v>-1530.5013999999999</v>
      </c>
      <c r="X45" s="42">
        <v>-930.98404</v>
      </c>
      <c r="Y45" s="42">
        <v>-98.24143</v>
      </c>
      <c r="Z45" s="42">
        <v>-832.74261</v>
      </c>
      <c r="AA45" s="42">
        <v>0</v>
      </c>
      <c r="AB45" s="22" t="s">
        <v>68</v>
      </c>
      <c r="AD45" s="42">
        <v>0</v>
      </c>
      <c r="AE45" s="42">
        <v>-599.5173599999999</v>
      </c>
      <c r="AF45" s="42">
        <v>3764.37266</v>
      </c>
      <c r="AG45" s="42">
        <v>-1975.5788799999998</v>
      </c>
      <c r="AH45" s="42">
        <v>0.67662</v>
      </c>
      <c r="AI45" s="42">
        <v>5739.27492</v>
      </c>
      <c r="AJ45" s="42">
        <v>0</v>
      </c>
      <c r="AK45" s="42">
        <v>-4363.89002</v>
      </c>
      <c r="AL45" s="42">
        <v>2519.8111099999996</v>
      </c>
      <c r="AM45" s="42">
        <v>5281.68085</v>
      </c>
      <c r="AN45" s="42">
        <v>0</v>
      </c>
      <c r="AO45" s="22" t="s">
        <v>68</v>
      </c>
      <c r="AQ45" s="42">
        <v>-577.2013199999999</v>
      </c>
      <c r="AR45" s="42">
        <v>0.76586</v>
      </c>
      <c r="AS45" s="42">
        <v>0</v>
      </c>
      <c r="AT45" s="42">
        <v>-8.35131</v>
      </c>
      <c r="AU45" s="42">
        <v>10.236790000000001</v>
      </c>
      <c r="AV45" s="42">
        <v>2187.31976</v>
      </c>
      <c r="AW45" s="42">
        <v>-1844.07891</v>
      </c>
      <c r="AX45" s="42">
        <v>-37.39126</v>
      </c>
      <c r="AY45" s="42">
        <v>0</v>
      </c>
      <c r="AZ45" s="42">
        <v>0</v>
      </c>
      <c r="BA45" s="42">
        <v>-1806.6876499999998</v>
      </c>
    </row>
    <row r="46" spans="2:53" ht="16.5" customHeight="1">
      <c r="B46" s="21" t="s">
        <v>299</v>
      </c>
      <c r="D46" s="41">
        <v>878255.85011</v>
      </c>
      <c r="E46" s="41">
        <v>0</v>
      </c>
      <c r="F46" s="41">
        <v>878255.85011</v>
      </c>
      <c r="G46" s="41">
        <v>745410.8547</v>
      </c>
      <c r="H46" s="41">
        <v>132844.99541</v>
      </c>
      <c r="I46" s="41">
        <v>59564.86483</v>
      </c>
      <c r="J46" s="41">
        <v>7101.30365</v>
      </c>
      <c r="K46" s="41">
        <v>9051.279550000001</v>
      </c>
      <c r="L46" s="41">
        <v>0</v>
      </c>
      <c r="M46" s="41">
        <v>0</v>
      </c>
      <c r="N46" s="41">
        <v>0</v>
      </c>
      <c r="O46" s="21" t="s">
        <v>299</v>
      </c>
      <c r="Q46" s="41">
        <v>43412.28163</v>
      </c>
      <c r="R46" s="41">
        <v>245926.84569</v>
      </c>
      <c r="S46" s="41">
        <v>245926.84569</v>
      </c>
      <c r="T46" s="41">
        <v>0</v>
      </c>
      <c r="U46" s="41">
        <v>0</v>
      </c>
      <c r="V46" s="41">
        <v>0</v>
      </c>
      <c r="W46" s="41">
        <v>-172646.71511</v>
      </c>
      <c r="X46" s="41">
        <v>23822.238739999997</v>
      </c>
      <c r="Y46" s="41">
        <v>0</v>
      </c>
      <c r="Z46" s="41">
        <v>0</v>
      </c>
      <c r="AA46" s="41">
        <v>14420.554789999998</v>
      </c>
      <c r="AB46" s="21" t="s">
        <v>299</v>
      </c>
      <c r="AD46" s="41">
        <v>9401.683949999999</v>
      </c>
      <c r="AE46" s="41">
        <v>-196468.95385000002</v>
      </c>
      <c r="AF46" s="41">
        <v>117073.67177000002</v>
      </c>
      <c r="AG46" s="41">
        <v>116360.65343</v>
      </c>
      <c r="AH46" s="41">
        <v>0</v>
      </c>
      <c r="AI46" s="41">
        <v>713.01834</v>
      </c>
      <c r="AJ46" s="41">
        <v>0</v>
      </c>
      <c r="AK46" s="41">
        <v>-313542.62562</v>
      </c>
      <c r="AL46" s="41">
        <v>358183.75708</v>
      </c>
      <c r="AM46" s="41">
        <v>503568.4661</v>
      </c>
      <c r="AN46" s="41">
        <v>2638.51398</v>
      </c>
      <c r="AO46" s="21" t="s">
        <v>299</v>
      </c>
      <c r="AQ46" s="41">
        <v>0</v>
      </c>
      <c r="AR46" s="41">
        <v>0</v>
      </c>
      <c r="AS46" s="41">
        <v>0</v>
      </c>
      <c r="AT46" s="41">
        <v>65541.50095</v>
      </c>
      <c r="AU46" s="41">
        <v>10550.80833</v>
      </c>
      <c r="AV46" s="41">
        <v>224115.53227999998</v>
      </c>
      <c r="AW46" s="41">
        <v>44641.131460000004</v>
      </c>
      <c r="AX46" s="41">
        <v>24017.72474</v>
      </c>
      <c r="AY46" s="41">
        <v>0</v>
      </c>
      <c r="AZ46" s="41">
        <v>0</v>
      </c>
      <c r="BA46" s="41">
        <v>20623.40672</v>
      </c>
    </row>
    <row r="47" spans="2:53" ht="16.5" customHeight="1">
      <c r="B47" s="22" t="s">
        <v>69</v>
      </c>
      <c r="D47" s="42">
        <v>1324525.1696699997</v>
      </c>
      <c r="E47" s="42">
        <v>0</v>
      </c>
      <c r="F47" s="42">
        <v>1324525.1696699997</v>
      </c>
      <c r="G47" s="42">
        <v>1097987.90172</v>
      </c>
      <c r="H47" s="42">
        <v>226537.26795</v>
      </c>
      <c r="I47" s="42">
        <v>64529.96602</v>
      </c>
      <c r="J47" s="42">
        <v>7423.63263</v>
      </c>
      <c r="K47" s="42">
        <v>0</v>
      </c>
      <c r="L47" s="42">
        <v>0</v>
      </c>
      <c r="M47" s="42">
        <v>0</v>
      </c>
      <c r="N47" s="42">
        <v>0</v>
      </c>
      <c r="O47" s="22" t="s">
        <v>69</v>
      </c>
      <c r="Q47" s="42">
        <v>57106.33339</v>
      </c>
      <c r="R47" s="42">
        <v>508596.50088999997</v>
      </c>
      <c r="S47" s="42">
        <v>508596.50088999997</v>
      </c>
      <c r="T47" s="42">
        <v>0</v>
      </c>
      <c r="U47" s="42">
        <v>0</v>
      </c>
      <c r="V47" s="42">
        <v>0</v>
      </c>
      <c r="W47" s="42">
        <v>-346589.19895999995</v>
      </c>
      <c r="X47" s="42">
        <v>45929.0685</v>
      </c>
      <c r="Y47" s="42">
        <v>0</v>
      </c>
      <c r="Z47" s="42">
        <v>0</v>
      </c>
      <c r="AA47" s="42">
        <v>20876.141610000002</v>
      </c>
      <c r="AB47" s="22" t="s">
        <v>69</v>
      </c>
      <c r="AD47" s="42">
        <v>25052.92689</v>
      </c>
      <c r="AE47" s="42">
        <v>-392518.26746</v>
      </c>
      <c r="AF47" s="42">
        <v>52833.6832</v>
      </c>
      <c r="AG47" s="42">
        <v>45649.25644</v>
      </c>
      <c r="AH47" s="42">
        <v>2471.08848</v>
      </c>
      <c r="AI47" s="42">
        <v>4713.33828</v>
      </c>
      <c r="AJ47" s="42">
        <v>0</v>
      </c>
      <c r="AK47" s="42">
        <v>-445351.95066000003</v>
      </c>
      <c r="AL47" s="42">
        <v>577131.13071</v>
      </c>
      <c r="AM47" s="42">
        <v>563247.0638199999</v>
      </c>
      <c r="AN47" s="42">
        <v>2961.3341</v>
      </c>
      <c r="AO47" s="22" t="s">
        <v>69</v>
      </c>
      <c r="AQ47" s="42">
        <v>22208.36982</v>
      </c>
      <c r="AR47" s="42">
        <v>0</v>
      </c>
      <c r="AS47" s="42">
        <v>0</v>
      </c>
      <c r="AT47" s="42">
        <v>18.1752</v>
      </c>
      <c r="AU47" s="42">
        <v>408698.60133</v>
      </c>
      <c r="AV47" s="42">
        <v>420002.41356</v>
      </c>
      <c r="AW47" s="42">
        <v>131779.18005</v>
      </c>
      <c r="AX47" s="42">
        <v>0</v>
      </c>
      <c r="AY47" s="42">
        <v>0</v>
      </c>
      <c r="AZ47" s="42">
        <v>210.80257999999998</v>
      </c>
      <c r="BA47" s="42">
        <v>131989.98262999998</v>
      </c>
    </row>
    <row r="48" spans="2:53" ht="16.5" customHeight="1">
      <c r="B48" s="21" t="s">
        <v>70</v>
      </c>
      <c r="D48" s="41">
        <v>741117.15988</v>
      </c>
      <c r="E48" s="41">
        <v>0</v>
      </c>
      <c r="F48" s="41">
        <v>741117.15988</v>
      </c>
      <c r="G48" s="41">
        <v>643516.71242</v>
      </c>
      <c r="H48" s="41">
        <v>97600.44746000001</v>
      </c>
      <c r="I48" s="41">
        <v>65323.08157</v>
      </c>
      <c r="J48" s="41">
        <v>6868.07658</v>
      </c>
      <c r="K48" s="41">
        <v>0</v>
      </c>
      <c r="L48" s="41">
        <v>0</v>
      </c>
      <c r="M48" s="41">
        <v>0</v>
      </c>
      <c r="N48" s="41">
        <v>0</v>
      </c>
      <c r="O48" s="21" t="s">
        <v>70</v>
      </c>
      <c r="Q48" s="41">
        <v>58455.00499</v>
      </c>
      <c r="R48" s="41">
        <v>171344.27051</v>
      </c>
      <c r="S48" s="41">
        <v>171344.27051</v>
      </c>
      <c r="T48" s="41">
        <v>0</v>
      </c>
      <c r="U48" s="41">
        <v>0</v>
      </c>
      <c r="V48" s="41">
        <v>0</v>
      </c>
      <c r="W48" s="41">
        <v>-139066.90462000002</v>
      </c>
      <c r="X48" s="41">
        <v>19007.253630000003</v>
      </c>
      <c r="Y48" s="41">
        <v>0</v>
      </c>
      <c r="Z48" s="41">
        <v>0</v>
      </c>
      <c r="AA48" s="41">
        <v>12524.156560000001</v>
      </c>
      <c r="AB48" s="21" t="s">
        <v>70</v>
      </c>
      <c r="AD48" s="41">
        <v>6483.097070000001</v>
      </c>
      <c r="AE48" s="41">
        <v>-158074.15825</v>
      </c>
      <c r="AF48" s="41">
        <v>37731.77218</v>
      </c>
      <c r="AG48" s="41">
        <v>26287.817959999997</v>
      </c>
      <c r="AH48" s="41">
        <v>10545.09573</v>
      </c>
      <c r="AI48" s="41">
        <v>898.85849</v>
      </c>
      <c r="AJ48" s="41">
        <v>0</v>
      </c>
      <c r="AK48" s="41">
        <v>-195805.93043</v>
      </c>
      <c r="AL48" s="41">
        <v>182525.24094</v>
      </c>
      <c r="AM48" s="41">
        <v>186610.28519</v>
      </c>
      <c r="AN48" s="41">
        <v>78222.54954</v>
      </c>
      <c r="AO48" s="21" t="s">
        <v>70</v>
      </c>
      <c r="AQ48" s="41">
        <v>73131.944</v>
      </c>
      <c r="AR48" s="41">
        <v>0</v>
      </c>
      <c r="AS48" s="41">
        <v>0</v>
      </c>
      <c r="AT48" s="41">
        <v>50.9735</v>
      </c>
      <c r="AU48" s="41">
        <v>2.30427</v>
      </c>
      <c r="AV48" s="41">
        <v>155492.81556</v>
      </c>
      <c r="AW48" s="41">
        <v>-13280.68949</v>
      </c>
      <c r="AX48" s="41">
        <v>19.25629</v>
      </c>
      <c r="AY48" s="41">
        <v>0</v>
      </c>
      <c r="AZ48" s="41">
        <v>0</v>
      </c>
      <c r="BA48" s="41">
        <v>-13299.94578</v>
      </c>
    </row>
    <row r="49" spans="2:53" ht="16.5" customHeight="1">
      <c r="B49" s="22" t="s">
        <v>71</v>
      </c>
      <c r="D49" s="42">
        <v>652769.7935</v>
      </c>
      <c r="E49" s="42">
        <v>0</v>
      </c>
      <c r="F49" s="42">
        <v>652769.7935</v>
      </c>
      <c r="G49" s="42">
        <v>568681.0813399999</v>
      </c>
      <c r="H49" s="42">
        <v>84088.71216</v>
      </c>
      <c r="I49" s="42">
        <v>63273.37896</v>
      </c>
      <c r="J49" s="42">
        <v>4012.73265</v>
      </c>
      <c r="K49" s="42">
        <v>0</v>
      </c>
      <c r="L49" s="42">
        <v>0</v>
      </c>
      <c r="M49" s="42">
        <v>0</v>
      </c>
      <c r="N49" s="42">
        <v>0</v>
      </c>
      <c r="O49" s="22" t="s">
        <v>71</v>
      </c>
      <c r="Q49" s="42">
        <v>59260.646310000004</v>
      </c>
      <c r="R49" s="42">
        <v>157046.38552</v>
      </c>
      <c r="S49" s="42">
        <v>157046.38552</v>
      </c>
      <c r="T49" s="42">
        <v>0</v>
      </c>
      <c r="U49" s="42">
        <v>0</v>
      </c>
      <c r="V49" s="42">
        <v>0</v>
      </c>
      <c r="W49" s="42">
        <v>-136231.05232000002</v>
      </c>
      <c r="X49" s="42">
        <v>17842.47166</v>
      </c>
      <c r="Y49" s="42">
        <v>0</v>
      </c>
      <c r="Z49" s="42">
        <v>0</v>
      </c>
      <c r="AA49" s="42">
        <v>11070.3901</v>
      </c>
      <c r="AB49" s="22" t="s">
        <v>71</v>
      </c>
      <c r="AD49" s="42">
        <v>6772.08156</v>
      </c>
      <c r="AE49" s="42">
        <v>-154073.52398000003</v>
      </c>
      <c r="AF49" s="42">
        <v>17893.56105</v>
      </c>
      <c r="AG49" s="42">
        <v>16704.669139999998</v>
      </c>
      <c r="AH49" s="42">
        <v>605.17188</v>
      </c>
      <c r="AI49" s="42">
        <v>583.7200300000001</v>
      </c>
      <c r="AJ49" s="42">
        <v>0</v>
      </c>
      <c r="AK49" s="42">
        <v>-171967.08503</v>
      </c>
      <c r="AL49" s="42">
        <v>176928.44362</v>
      </c>
      <c r="AM49" s="42">
        <v>170545.73988000004</v>
      </c>
      <c r="AN49" s="42">
        <v>13852.356609999999</v>
      </c>
      <c r="AO49" s="22" t="s">
        <v>71</v>
      </c>
      <c r="AQ49" s="42">
        <v>105302.06259999999</v>
      </c>
      <c r="AR49" s="42">
        <v>0</v>
      </c>
      <c r="AS49" s="42">
        <v>0</v>
      </c>
      <c r="AT49" s="42">
        <v>0</v>
      </c>
      <c r="AU49" s="42">
        <v>10671.54765</v>
      </c>
      <c r="AV49" s="42">
        <v>123443.26311999999</v>
      </c>
      <c r="AW49" s="42">
        <v>4961.35859</v>
      </c>
      <c r="AX49" s="42">
        <v>35.419650000000004</v>
      </c>
      <c r="AY49" s="42">
        <v>0</v>
      </c>
      <c r="AZ49" s="42">
        <v>0</v>
      </c>
      <c r="BA49" s="42">
        <v>4925.93894</v>
      </c>
    </row>
    <row r="50" spans="2:53" ht="16.5" customHeight="1">
      <c r="B50" s="21" t="s">
        <v>72</v>
      </c>
      <c r="D50" s="41">
        <v>580920.71156</v>
      </c>
      <c r="E50" s="41">
        <v>0</v>
      </c>
      <c r="F50" s="41">
        <v>580920.71156</v>
      </c>
      <c r="G50" s="41">
        <v>496074.30776999996</v>
      </c>
      <c r="H50" s="41">
        <v>84846.40379000001</v>
      </c>
      <c r="I50" s="41">
        <v>50303.05787</v>
      </c>
      <c r="J50" s="41">
        <v>1562.62951</v>
      </c>
      <c r="K50" s="41">
        <v>5352.80614</v>
      </c>
      <c r="L50" s="41">
        <v>0</v>
      </c>
      <c r="M50" s="41">
        <v>0</v>
      </c>
      <c r="N50" s="41">
        <v>0</v>
      </c>
      <c r="O50" s="21" t="s">
        <v>72</v>
      </c>
      <c r="Q50" s="41">
        <v>43387.62222</v>
      </c>
      <c r="R50" s="41">
        <v>155559.70637</v>
      </c>
      <c r="S50" s="41">
        <v>155559.70637</v>
      </c>
      <c r="T50" s="41">
        <v>0</v>
      </c>
      <c r="U50" s="41">
        <v>0</v>
      </c>
      <c r="V50" s="41">
        <v>0</v>
      </c>
      <c r="W50" s="41">
        <v>-121016.36045000001</v>
      </c>
      <c r="X50" s="41">
        <v>15441.65838</v>
      </c>
      <c r="Y50" s="41">
        <v>0</v>
      </c>
      <c r="Z50" s="41">
        <v>0</v>
      </c>
      <c r="AA50" s="41">
        <v>9593.23708</v>
      </c>
      <c r="AB50" s="21" t="s">
        <v>72</v>
      </c>
      <c r="AD50" s="41">
        <v>5848.4213</v>
      </c>
      <c r="AE50" s="41">
        <v>-136458.01883000002</v>
      </c>
      <c r="AF50" s="41">
        <v>26771.31763</v>
      </c>
      <c r="AG50" s="41">
        <v>16277.335350000001</v>
      </c>
      <c r="AH50" s="41">
        <v>9951.08629</v>
      </c>
      <c r="AI50" s="41">
        <v>542.89599</v>
      </c>
      <c r="AJ50" s="41">
        <v>0</v>
      </c>
      <c r="AK50" s="41">
        <v>-163229.33646000002</v>
      </c>
      <c r="AL50" s="41">
        <v>236336.74246</v>
      </c>
      <c r="AM50" s="41">
        <v>184572.42186</v>
      </c>
      <c r="AN50" s="41">
        <v>57306.05686</v>
      </c>
      <c r="AO50" s="21" t="s">
        <v>72</v>
      </c>
      <c r="AQ50" s="41">
        <v>-1122.09603</v>
      </c>
      <c r="AR50" s="41">
        <v>0</v>
      </c>
      <c r="AS50" s="41">
        <v>0</v>
      </c>
      <c r="AT50" s="41">
        <v>1.52612</v>
      </c>
      <c r="AU50" s="41">
        <v>127331.89396</v>
      </c>
      <c r="AV50" s="41">
        <v>131753.06031</v>
      </c>
      <c r="AW50" s="41">
        <v>73107.406</v>
      </c>
      <c r="AX50" s="41">
        <v>0</v>
      </c>
      <c r="AY50" s="41">
        <v>0</v>
      </c>
      <c r="AZ50" s="41">
        <v>207.53807</v>
      </c>
      <c r="BA50" s="41">
        <v>73314.94407</v>
      </c>
    </row>
    <row r="51" spans="2:53" ht="16.5" customHeight="1">
      <c r="B51" s="22" t="s">
        <v>73</v>
      </c>
      <c r="D51" s="42">
        <v>82522.9781</v>
      </c>
      <c r="E51" s="42">
        <v>0</v>
      </c>
      <c r="F51" s="42">
        <v>82522.9781</v>
      </c>
      <c r="G51" s="42">
        <v>16801.446030000003</v>
      </c>
      <c r="H51" s="42">
        <v>65721.53207</v>
      </c>
      <c r="I51" s="42">
        <v>15258.42848</v>
      </c>
      <c r="J51" s="42">
        <v>12436.39657</v>
      </c>
      <c r="K51" s="42">
        <v>205.5788</v>
      </c>
      <c r="L51" s="42">
        <v>0</v>
      </c>
      <c r="M51" s="42">
        <v>0</v>
      </c>
      <c r="N51" s="42">
        <v>1404.42626</v>
      </c>
      <c r="O51" s="22" t="s">
        <v>73</v>
      </c>
      <c r="Q51" s="42">
        <v>1212.0268500000002</v>
      </c>
      <c r="R51" s="42">
        <v>40439.00806</v>
      </c>
      <c r="S51" s="42">
        <v>44485.976590000006</v>
      </c>
      <c r="T51" s="42">
        <v>0</v>
      </c>
      <c r="U51" s="42">
        <v>4046.9685299999996</v>
      </c>
      <c r="V51" s="42">
        <v>0</v>
      </c>
      <c r="W51" s="42">
        <v>10024.095529999999</v>
      </c>
      <c r="X51" s="42">
        <v>-439.07334000000003</v>
      </c>
      <c r="Y51" s="42">
        <v>0</v>
      </c>
      <c r="Z51" s="42">
        <v>-439.07334000000003</v>
      </c>
      <c r="AA51" s="42">
        <v>0</v>
      </c>
      <c r="AB51" s="22" t="s">
        <v>73</v>
      </c>
      <c r="AD51" s="42">
        <v>0</v>
      </c>
      <c r="AE51" s="42">
        <v>10463.168870000001</v>
      </c>
      <c r="AF51" s="42">
        <v>12162.11091</v>
      </c>
      <c r="AG51" s="42">
        <v>3035.1236</v>
      </c>
      <c r="AH51" s="42">
        <v>8317.32543</v>
      </c>
      <c r="AI51" s="42">
        <v>809.66188</v>
      </c>
      <c r="AJ51" s="42">
        <v>0</v>
      </c>
      <c r="AK51" s="42">
        <v>-1698.9420400000001</v>
      </c>
      <c r="AL51" s="42">
        <v>1758.4161399999998</v>
      </c>
      <c r="AM51" s="42">
        <v>1145.2884</v>
      </c>
      <c r="AN51" s="42">
        <v>0</v>
      </c>
      <c r="AO51" s="22" t="s">
        <v>73</v>
      </c>
      <c r="AQ51" s="42">
        <v>0</v>
      </c>
      <c r="AR51" s="42">
        <v>2450.6097999999997</v>
      </c>
      <c r="AS51" s="42">
        <v>0</v>
      </c>
      <c r="AT51" s="42">
        <v>9.79998</v>
      </c>
      <c r="AU51" s="42">
        <v>-1.83192</v>
      </c>
      <c r="AV51" s="42">
        <v>1845.4501200000002</v>
      </c>
      <c r="AW51" s="42">
        <v>59.4741</v>
      </c>
      <c r="AX51" s="42">
        <v>0</v>
      </c>
      <c r="AY51" s="42">
        <v>0</v>
      </c>
      <c r="AZ51" s="42">
        <v>0</v>
      </c>
      <c r="BA51" s="42">
        <v>59.4741</v>
      </c>
    </row>
    <row r="52" spans="2:53" ht="16.5" customHeight="1">
      <c r="B52" s="21" t="s">
        <v>300</v>
      </c>
      <c r="D52" s="41">
        <v>7711.745629999999</v>
      </c>
      <c r="E52" s="41">
        <v>125.35936</v>
      </c>
      <c r="F52" s="41">
        <v>7586.386270000001</v>
      </c>
      <c r="G52" s="41">
        <v>-569.88634</v>
      </c>
      <c r="H52" s="41">
        <v>8156.272609999999</v>
      </c>
      <c r="I52" s="41">
        <v>250.14985000000001</v>
      </c>
      <c r="J52" s="41">
        <v>0</v>
      </c>
      <c r="K52" s="41">
        <v>0</v>
      </c>
      <c r="L52" s="41">
        <v>0</v>
      </c>
      <c r="M52" s="41">
        <v>26.32563</v>
      </c>
      <c r="N52" s="41">
        <v>0</v>
      </c>
      <c r="O52" s="21" t="s">
        <v>300</v>
      </c>
      <c r="Q52" s="41">
        <v>276.47548</v>
      </c>
      <c r="R52" s="41">
        <v>5518.4419100000005</v>
      </c>
      <c r="S52" s="41">
        <v>5575.64123</v>
      </c>
      <c r="T52" s="41">
        <v>57.19932</v>
      </c>
      <c r="U52" s="41">
        <v>0</v>
      </c>
      <c r="V52" s="41">
        <v>0</v>
      </c>
      <c r="W52" s="41">
        <v>2387.68085</v>
      </c>
      <c r="X52" s="41">
        <v>0</v>
      </c>
      <c r="Y52" s="41">
        <v>0</v>
      </c>
      <c r="Z52" s="41">
        <v>0</v>
      </c>
      <c r="AA52" s="41">
        <v>0</v>
      </c>
      <c r="AB52" s="21" t="s">
        <v>300</v>
      </c>
      <c r="AD52" s="41">
        <v>0</v>
      </c>
      <c r="AE52" s="41">
        <v>2387.68085</v>
      </c>
      <c r="AF52" s="41">
        <v>2497.2449500000002</v>
      </c>
      <c r="AG52" s="41">
        <v>485.07187</v>
      </c>
      <c r="AH52" s="41">
        <v>131.73516</v>
      </c>
      <c r="AI52" s="41">
        <v>1880.4379199999998</v>
      </c>
      <c r="AJ52" s="41">
        <v>0</v>
      </c>
      <c r="AK52" s="41">
        <v>-109.56410000000001</v>
      </c>
      <c r="AL52" s="41">
        <v>-112.13725</v>
      </c>
      <c r="AM52" s="41">
        <v>86.22607</v>
      </c>
      <c r="AN52" s="41">
        <v>337.91166999999996</v>
      </c>
      <c r="AO52" s="21" t="s">
        <v>300</v>
      </c>
      <c r="AQ52" s="41">
        <v>5.06187</v>
      </c>
      <c r="AR52" s="41">
        <v>0</v>
      </c>
      <c r="AS52" s="41">
        <v>0</v>
      </c>
      <c r="AT52" s="41">
        <v>0.0714</v>
      </c>
      <c r="AU52" s="41">
        <v>0.22912000000000002</v>
      </c>
      <c r="AV52" s="41">
        <v>541.63738</v>
      </c>
      <c r="AW52" s="41">
        <v>-221.70135000000002</v>
      </c>
      <c r="AX52" s="41">
        <v>638.85921</v>
      </c>
      <c r="AY52" s="41">
        <v>0</v>
      </c>
      <c r="AZ52" s="41">
        <v>3117.3915899999997</v>
      </c>
      <c r="BA52" s="41">
        <v>2256.83103</v>
      </c>
    </row>
    <row r="53" spans="2:53" ht="16.5" customHeight="1">
      <c r="B53" s="22" t="s">
        <v>74</v>
      </c>
      <c r="D53" s="42">
        <v>119658.56490000001</v>
      </c>
      <c r="E53" s="42">
        <v>614.4798900000001</v>
      </c>
      <c r="F53" s="42">
        <v>119044.08501000001</v>
      </c>
      <c r="G53" s="42">
        <v>60243.938780000004</v>
      </c>
      <c r="H53" s="42">
        <v>58800.146230000006</v>
      </c>
      <c r="I53" s="42">
        <v>14834.831229999998</v>
      </c>
      <c r="J53" s="42">
        <v>7569.39622</v>
      </c>
      <c r="K53" s="42">
        <v>1936.3878300000001</v>
      </c>
      <c r="L53" s="42">
        <v>0</v>
      </c>
      <c r="M53" s="42">
        <v>0</v>
      </c>
      <c r="N53" s="42">
        <v>2751.4645800000003</v>
      </c>
      <c r="O53" s="22" t="s">
        <v>74</v>
      </c>
      <c r="Q53" s="42">
        <v>2577.5826</v>
      </c>
      <c r="R53" s="42">
        <v>143037.39372999998</v>
      </c>
      <c r="S53" s="42">
        <v>148918.37803</v>
      </c>
      <c r="T53" s="42">
        <v>3262.7998900000002</v>
      </c>
      <c r="U53" s="42">
        <v>2618.1844100000003</v>
      </c>
      <c r="V53" s="42">
        <v>0</v>
      </c>
      <c r="W53" s="42">
        <v>-99072.07873000001</v>
      </c>
      <c r="X53" s="42">
        <v>65.82629</v>
      </c>
      <c r="Y53" s="42">
        <v>0</v>
      </c>
      <c r="Z53" s="42">
        <v>65.82629</v>
      </c>
      <c r="AA53" s="42">
        <v>0</v>
      </c>
      <c r="AB53" s="22" t="s">
        <v>74</v>
      </c>
      <c r="AD53" s="42">
        <v>0</v>
      </c>
      <c r="AE53" s="42">
        <v>-99137.90501999999</v>
      </c>
      <c r="AF53" s="42">
        <v>37431.93724</v>
      </c>
      <c r="AG53" s="42">
        <v>14710.42879</v>
      </c>
      <c r="AH53" s="42">
        <v>21131.9046</v>
      </c>
      <c r="AI53" s="42">
        <v>1589.6038500000002</v>
      </c>
      <c r="AJ53" s="42">
        <v>0</v>
      </c>
      <c r="AK53" s="42">
        <v>-136569.84226</v>
      </c>
      <c r="AL53" s="42">
        <v>137214.9916</v>
      </c>
      <c r="AM53" s="42">
        <v>59369.492790000004</v>
      </c>
      <c r="AN53" s="42">
        <v>2060.30857</v>
      </c>
      <c r="AO53" s="22" t="s">
        <v>74</v>
      </c>
      <c r="AQ53" s="42">
        <v>52654.61648</v>
      </c>
      <c r="AR53" s="42">
        <v>120.97907000000001</v>
      </c>
      <c r="AS53" s="42">
        <v>0</v>
      </c>
      <c r="AT53" s="42">
        <v>65.24168</v>
      </c>
      <c r="AU53" s="42">
        <v>-174.5143</v>
      </c>
      <c r="AV53" s="42">
        <v>-23118.86731</v>
      </c>
      <c r="AW53" s="42">
        <v>645.1493399999999</v>
      </c>
      <c r="AX53" s="42">
        <v>0</v>
      </c>
      <c r="AY53" s="42">
        <v>0</v>
      </c>
      <c r="AZ53" s="42">
        <v>0</v>
      </c>
      <c r="BA53" s="42">
        <v>645.1493399999999</v>
      </c>
    </row>
    <row r="54" spans="2:53" ht="16.5" customHeight="1">
      <c r="B54" s="21" t="s">
        <v>75</v>
      </c>
      <c r="D54" s="41">
        <v>251980.95487000002</v>
      </c>
      <c r="E54" s="41">
        <v>0</v>
      </c>
      <c r="F54" s="41">
        <v>251980.95487000002</v>
      </c>
      <c r="G54" s="41">
        <v>249728.50799</v>
      </c>
      <c r="H54" s="41">
        <v>2252.44688</v>
      </c>
      <c r="I54" s="41">
        <v>29632.71759</v>
      </c>
      <c r="J54" s="41">
        <v>4304.199</v>
      </c>
      <c r="K54" s="41">
        <v>0</v>
      </c>
      <c r="L54" s="41">
        <v>0</v>
      </c>
      <c r="M54" s="41">
        <v>0</v>
      </c>
      <c r="N54" s="41">
        <v>0</v>
      </c>
      <c r="O54" s="21" t="s">
        <v>75</v>
      </c>
      <c r="Q54" s="41">
        <v>25328.51859</v>
      </c>
      <c r="R54" s="41">
        <v>47542.21021</v>
      </c>
      <c r="S54" s="41">
        <v>47542.21021</v>
      </c>
      <c r="T54" s="41">
        <v>0</v>
      </c>
      <c r="U54" s="41">
        <v>0</v>
      </c>
      <c r="V54" s="41">
        <v>0</v>
      </c>
      <c r="W54" s="41">
        <v>-74922.48092</v>
      </c>
      <c r="X54" s="41">
        <v>7377.92239</v>
      </c>
      <c r="Y54" s="41">
        <v>0</v>
      </c>
      <c r="Z54" s="41">
        <v>0</v>
      </c>
      <c r="AA54" s="41">
        <v>4910.19326</v>
      </c>
      <c r="AB54" s="21" t="s">
        <v>75</v>
      </c>
      <c r="AD54" s="41">
        <v>2467.7291299999997</v>
      </c>
      <c r="AE54" s="41">
        <v>-82300.40331000001</v>
      </c>
      <c r="AF54" s="41">
        <v>24183.21406</v>
      </c>
      <c r="AG54" s="41">
        <v>7357.93595</v>
      </c>
      <c r="AH54" s="41">
        <v>15343.411870000002</v>
      </c>
      <c r="AI54" s="41">
        <v>1481.86624</v>
      </c>
      <c r="AJ54" s="41">
        <v>0</v>
      </c>
      <c r="AK54" s="41">
        <v>-106483.61736999999</v>
      </c>
      <c r="AL54" s="41">
        <v>73845.24947</v>
      </c>
      <c r="AM54" s="41">
        <v>51801.78481</v>
      </c>
      <c r="AN54" s="41">
        <v>1577.7366000000002</v>
      </c>
      <c r="AO54" s="21" t="s">
        <v>75</v>
      </c>
      <c r="AQ54" s="41">
        <v>35933.70124</v>
      </c>
      <c r="AR54" s="41">
        <v>0</v>
      </c>
      <c r="AS54" s="41">
        <v>0</v>
      </c>
      <c r="AT54" s="41">
        <v>37.527629999999995</v>
      </c>
      <c r="AU54" s="41">
        <v>-8.96872</v>
      </c>
      <c r="AV54" s="41">
        <v>15496.53209</v>
      </c>
      <c r="AW54" s="41">
        <v>-32638.367899999997</v>
      </c>
      <c r="AX54" s="41">
        <v>0</v>
      </c>
      <c r="AY54" s="41">
        <v>0</v>
      </c>
      <c r="AZ54" s="41">
        <v>0</v>
      </c>
      <c r="BA54" s="41">
        <v>-32638.367899999997</v>
      </c>
    </row>
    <row r="55" spans="2:53" ht="16.5" customHeight="1">
      <c r="B55" s="22" t="s">
        <v>76</v>
      </c>
      <c r="D55" s="48" t="s">
        <v>301</v>
      </c>
      <c r="E55" s="48" t="s">
        <v>301</v>
      </c>
      <c r="F55" s="48" t="s">
        <v>301</v>
      </c>
      <c r="G55" s="48" t="s">
        <v>301</v>
      </c>
      <c r="H55" s="48" t="s">
        <v>301</v>
      </c>
      <c r="I55" s="48" t="s">
        <v>301</v>
      </c>
      <c r="J55" s="48" t="s">
        <v>301</v>
      </c>
      <c r="K55" s="48" t="s">
        <v>301</v>
      </c>
      <c r="L55" s="48" t="s">
        <v>301</v>
      </c>
      <c r="M55" s="48" t="s">
        <v>301</v>
      </c>
      <c r="N55" s="48" t="s">
        <v>301</v>
      </c>
      <c r="O55" s="22" t="s">
        <v>76</v>
      </c>
      <c r="Q55" s="48" t="s">
        <v>301</v>
      </c>
      <c r="R55" s="48" t="s">
        <v>301</v>
      </c>
      <c r="S55" s="48" t="s">
        <v>301</v>
      </c>
      <c r="T55" s="48" t="s">
        <v>301</v>
      </c>
      <c r="U55" s="48" t="s">
        <v>301</v>
      </c>
      <c r="V55" s="48" t="s">
        <v>301</v>
      </c>
      <c r="W55" s="48" t="s">
        <v>301</v>
      </c>
      <c r="X55" s="48" t="s">
        <v>301</v>
      </c>
      <c r="Y55" s="48" t="s">
        <v>301</v>
      </c>
      <c r="Z55" s="48" t="s">
        <v>301</v>
      </c>
      <c r="AA55" s="48" t="s">
        <v>301</v>
      </c>
      <c r="AB55" s="22" t="s">
        <v>76</v>
      </c>
      <c r="AD55" s="48" t="s">
        <v>301</v>
      </c>
      <c r="AE55" s="48" t="s">
        <v>301</v>
      </c>
      <c r="AF55" s="48" t="s">
        <v>301</v>
      </c>
      <c r="AG55" s="48" t="s">
        <v>301</v>
      </c>
      <c r="AH55" s="48" t="s">
        <v>301</v>
      </c>
      <c r="AI55" s="48" t="s">
        <v>301</v>
      </c>
      <c r="AJ55" s="48" t="s">
        <v>301</v>
      </c>
      <c r="AK55" s="48" t="s">
        <v>301</v>
      </c>
      <c r="AL55" s="48" t="s">
        <v>301</v>
      </c>
      <c r="AM55" s="48" t="s">
        <v>301</v>
      </c>
      <c r="AN55" s="48" t="s">
        <v>301</v>
      </c>
      <c r="AO55" s="22" t="s">
        <v>76</v>
      </c>
      <c r="AQ55" s="48" t="s">
        <v>301</v>
      </c>
      <c r="AR55" s="48" t="s">
        <v>301</v>
      </c>
      <c r="AS55" s="48" t="s">
        <v>301</v>
      </c>
      <c r="AT55" s="48" t="s">
        <v>301</v>
      </c>
      <c r="AU55" s="48" t="s">
        <v>301</v>
      </c>
      <c r="AV55" s="48" t="s">
        <v>301</v>
      </c>
      <c r="AW55" s="48" t="s">
        <v>301</v>
      </c>
      <c r="AX55" s="48" t="s">
        <v>301</v>
      </c>
      <c r="AY55" s="48" t="s">
        <v>301</v>
      </c>
      <c r="AZ55" s="48" t="s">
        <v>301</v>
      </c>
      <c r="BA55" s="48" t="s">
        <v>301</v>
      </c>
    </row>
    <row r="56" spans="2:53" ht="16.5" customHeight="1">
      <c r="B56" s="21" t="s">
        <v>77</v>
      </c>
      <c r="D56" s="41">
        <v>1564760.9083</v>
      </c>
      <c r="E56" s="41">
        <v>0</v>
      </c>
      <c r="F56" s="41">
        <v>1564760.9083</v>
      </c>
      <c r="G56" s="41">
        <v>261290.27297</v>
      </c>
      <c r="H56" s="41">
        <v>1303470.63533</v>
      </c>
      <c r="I56" s="41">
        <v>225704.94403</v>
      </c>
      <c r="J56" s="41">
        <v>151514.45016</v>
      </c>
      <c r="K56" s="41">
        <v>40462.17686</v>
      </c>
      <c r="L56" s="41">
        <v>0</v>
      </c>
      <c r="M56" s="41">
        <v>0</v>
      </c>
      <c r="N56" s="41">
        <v>4209.22556</v>
      </c>
      <c r="O56" s="21" t="s">
        <v>77</v>
      </c>
      <c r="Q56" s="41">
        <v>29519.091450000007</v>
      </c>
      <c r="R56" s="41">
        <v>910575.69339</v>
      </c>
      <c r="S56" s="41">
        <v>910575.69249</v>
      </c>
      <c r="T56" s="41">
        <v>0</v>
      </c>
      <c r="U56" s="41">
        <v>0</v>
      </c>
      <c r="V56" s="41">
        <v>0</v>
      </c>
      <c r="W56" s="41">
        <v>167189.99791</v>
      </c>
      <c r="X56" s="41">
        <v>-21624.1082</v>
      </c>
      <c r="Y56" s="41">
        <v>-47.27586</v>
      </c>
      <c r="Z56" s="41">
        <v>-21576.83234</v>
      </c>
      <c r="AA56" s="41">
        <v>0</v>
      </c>
      <c r="AB56" s="21" t="s">
        <v>77</v>
      </c>
      <c r="AD56" s="41">
        <v>0</v>
      </c>
      <c r="AE56" s="41">
        <v>188814.10611</v>
      </c>
      <c r="AF56" s="41">
        <v>116981.09975</v>
      </c>
      <c r="AG56" s="41">
        <v>100728.7645</v>
      </c>
      <c r="AH56" s="41">
        <v>3705.05786</v>
      </c>
      <c r="AI56" s="41">
        <v>12547.277390000001</v>
      </c>
      <c r="AJ56" s="41">
        <v>0</v>
      </c>
      <c r="AK56" s="41">
        <v>71833.00636</v>
      </c>
      <c r="AL56" s="41">
        <v>48431.26569000001</v>
      </c>
      <c r="AM56" s="41">
        <v>58681.37755</v>
      </c>
      <c r="AN56" s="41">
        <v>-1495.16778</v>
      </c>
      <c r="AO56" s="21" t="s">
        <v>77</v>
      </c>
      <c r="AQ56" s="41">
        <v>-2509.1081</v>
      </c>
      <c r="AR56" s="41">
        <v>27870.86728</v>
      </c>
      <c r="AS56" s="41">
        <v>0</v>
      </c>
      <c r="AT56" s="41">
        <v>1021.69416</v>
      </c>
      <c r="AU56" s="41">
        <v>5843.99675</v>
      </c>
      <c r="AV56" s="41">
        <v>40982.39417</v>
      </c>
      <c r="AW56" s="41">
        <v>120264.27205</v>
      </c>
      <c r="AX56" s="41">
        <v>18657.442769999998</v>
      </c>
      <c r="AY56" s="41">
        <v>0</v>
      </c>
      <c r="AZ56" s="41">
        <v>0</v>
      </c>
      <c r="BA56" s="41">
        <v>101606.82928</v>
      </c>
    </row>
    <row r="57" spans="2:53" ht="16.5" customHeight="1">
      <c r="B57" s="22" t="s">
        <v>78</v>
      </c>
      <c r="D57" s="42">
        <v>4174.44427</v>
      </c>
      <c r="E57" s="42">
        <v>-267.42252</v>
      </c>
      <c r="F57" s="42">
        <v>4441.86679</v>
      </c>
      <c r="G57" s="42">
        <v>-16542.5617</v>
      </c>
      <c r="H57" s="42">
        <v>20984.42849</v>
      </c>
      <c r="I57" s="42">
        <v>7295.947139999999</v>
      </c>
      <c r="J57" s="42">
        <v>682.15552</v>
      </c>
      <c r="K57" s="42">
        <v>520.68403</v>
      </c>
      <c r="L57" s="42">
        <v>16.005950000000002</v>
      </c>
      <c r="M57" s="42">
        <v>-62.98392</v>
      </c>
      <c r="N57" s="42">
        <v>5767.63959</v>
      </c>
      <c r="O57" s="22" t="s">
        <v>78</v>
      </c>
      <c r="Q57" s="42">
        <v>246.47812999999897</v>
      </c>
      <c r="R57" s="42">
        <v>19242.93951</v>
      </c>
      <c r="S57" s="42">
        <v>-147851.5535</v>
      </c>
      <c r="T57" s="42">
        <v>-168101.10429</v>
      </c>
      <c r="U57" s="42">
        <v>1006.6112800000001</v>
      </c>
      <c r="V57" s="42">
        <v>0</v>
      </c>
      <c r="W57" s="42">
        <v>-5554.458159999999</v>
      </c>
      <c r="X57" s="42">
        <v>-23348.09006</v>
      </c>
      <c r="Y57" s="42">
        <v>210.27239</v>
      </c>
      <c r="Z57" s="42">
        <v>-25018.42918</v>
      </c>
      <c r="AA57" s="42">
        <v>0</v>
      </c>
      <c r="AB57" s="22" t="s">
        <v>78</v>
      </c>
      <c r="AD57" s="42">
        <v>1460.06673</v>
      </c>
      <c r="AE57" s="42">
        <v>17793.6319</v>
      </c>
      <c r="AF57" s="42">
        <v>36867.911799999994</v>
      </c>
      <c r="AG57" s="42">
        <v>14828.412719999998</v>
      </c>
      <c r="AH57" s="42">
        <v>18914.75268</v>
      </c>
      <c r="AI57" s="42">
        <v>3124.7464</v>
      </c>
      <c r="AJ57" s="42">
        <v>0</v>
      </c>
      <c r="AK57" s="42">
        <v>-19074.279899999998</v>
      </c>
      <c r="AL57" s="42">
        <v>5152.74971</v>
      </c>
      <c r="AM57" s="42">
        <v>5189.8229599999995</v>
      </c>
      <c r="AN57" s="42">
        <v>434.72327</v>
      </c>
      <c r="AO57" s="22" t="s">
        <v>78</v>
      </c>
      <c r="AQ57" s="42">
        <v>-232.76567</v>
      </c>
      <c r="AR57" s="42">
        <v>169.76901999999998</v>
      </c>
      <c r="AS57" s="42">
        <v>33.462180000000004</v>
      </c>
      <c r="AT57" s="42">
        <v>8.67793</v>
      </c>
      <c r="AU57" s="42">
        <v>3076.03127</v>
      </c>
      <c r="AV57" s="42">
        <v>3526.97125</v>
      </c>
      <c r="AW57" s="42">
        <v>-13921.53019</v>
      </c>
      <c r="AX57" s="42">
        <v>196.84765</v>
      </c>
      <c r="AY57" s="42">
        <v>0</v>
      </c>
      <c r="AZ57" s="42">
        <v>0</v>
      </c>
      <c r="BA57" s="42">
        <v>-14118.37784</v>
      </c>
    </row>
    <row r="58" spans="2:53" ht="16.5" customHeight="1">
      <c r="B58" s="21" t="s">
        <v>302</v>
      </c>
      <c r="D58" s="41">
        <v>973345.8968999999</v>
      </c>
      <c r="E58" s="41">
        <v>114908.69443</v>
      </c>
      <c r="F58" s="41">
        <v>858437.20247</v>
      </c>
      <c r="G58" s="41">
        <v>112307.1067</v>
      </c>
      <c r="H58" s="41">
        <v>746130.09577</v>
      </c>
      <c r="I58" s="41">
        <v>160632.73579</v>
      </c>
      <c r="J58" s="41">
        <v>96729.81732999998</v>
      </c>
      <c r="K58" s="41">
        <v>24566.56638</v>
      </c>
      <c r="L58" s="41">
        <v>0</v>
      </c>
      <c r="M58" s="41">
        <v>23709.218350000003</v>
      </c>
      <c r="N58" s="41">
        <v>35726.603160000006</v>
      </c>
      <c r="O58" s="21" t="s">
        <v>302</v>
      </c>
      <c r="Q58" s="41">
        <v>27319.1109</v>
      </c>
      <c r="R58" s="41">
        <v>536759.1219299999</v>
      </c>
      <c r="S58" s="41">
        <v>621768.77302</v>
      </c>
      <c r="T58" s="41">
        <v>76717.50846000001</v>
      </c>
      <c r="U58" s="41">
        <v>8292.14263</v>
      </c>
      <c r="V58" s="41">
        <v>0</v>
      </c>
      <c r="W58" s="41">
        <v>48738.23805</v>
      </c>
      <c r="X58" s="41">
        <v>5569.04463</v>
      </c>
      <c r="Y58" s="41">
        <v>5791.309109999999</v>
      </c>
      <c r="Z58" s="41">
        <v>-2061.93716</v>
      </c>
      <c r="AA58" s="41">
        <v>1695.2425600000001</v>
      </c>
      <c r="AB58" s="21" t="s">
        <v>302</v>
      </c>
      <c r="AD58" s="41">
        <v>144.43012</v>
      </c>
      <c r="AE58" s="41">
        <v>43169.193419999996</v>
      </c>
      <c r="AF58" s="41">
        <v>90669.45001999999</v>
      </c>
      <c r="AG58" s="41">
        <v>19540.18343</v>
      </c>
      <c r="AH58" s="41">
        <v>61611.502230000006</v>
      </c>
      <c r="AI58" s="41">
        <v>9517.76436</v>
      </c>
      <c r="AJ58" s="41">
        <v>0</v>
      </c>
      <c r="AK58" s="41">
        <v>-47500.2566</v>
      </c>
      <c r="AL58" s="41">
        <v>26804.884650000004</v>
      </c>
      <c r="AM58" s="41">
        <v>31481.98656</v>
      </c>
      <c r="AN58" s="41">
        <v>1110.4085400000001</v>
      </c>
      <c r="AO58" s="21" t="s">
        <v>302</v>
      </c>
      <c r="AQ58" s="41">
        <v>3696.92744</v>
      </c>
      <c r="AR58" s="41">
        <v>7445.91118</v>
      </c>
      <c r="AS58" s="41">
        <v>5586.08103</v>
      </c>
      <c r="AT58" s="41">
        <v>310.21891999999997</v>
      </c>
      <c r="AU58" s="41">
        <v>320.27317999999997</v>
      </c>
      <c r="AV58" s="41">
        <v>23146.9222</v>
      </c>
      <c r="AW58" s="41">
        <v>-20695.37195</v>
      </c>
      <c r="AX58" s="41">
        <v>3.62721</v>
      </c>
      <c r="AY58" s="41">
        <v>1.04794</v>
      </c>
      <c r="AZ58" s="41">
        <v>0</v>
      </c>
      <c r="BA58" s="41">
        <v>-20700.0471</v>
      </c>
    </row>
    <row r="59" spans="2:53" ht="16.5" customHeight="1">
      <c r="B59" s="22" t="s">
        <v>309</v>
      </c>
      <c r="D59" s="48" t="s">
        <v>301</v>
      </c>
      <c r="E59" s="48" t="s">
        <v>301</v>
      </c>
      <c r="F59" s="48" t="s">
        <v>301</v>
      </c>
      <c r="G59" s="48" t="s">
        <v>301</v>
      </c>
      <c r="H59" s="48" t="s">
        <v>301</v>
      </c>
      <c r="I59" s="48" t="s">
        <v>301</v>
      </c>
      <c r="J59" s="48" t="s">
        <v>301</v>
      </c>
      <c r="K59" s="48" t="s">
        <v>301</v>
      </c>
      <c r="L59" s="48" t="s">
        <v>301</v>
      </c>
      <c r="M59" s="48" t="s">
        <v>301</v>
      </c>
      <c r="N59" s="48" t="s">
        <v>301</v>
      </c>
      <c r="O59" s="22" t="s">
        <v>309</v>
      </c>
      <c r="Q59" s="48" t="s">
        <v>301</v>
      </c>
      <c r="R59" s="48" t="s">
        <v>301</v>
      </c>
      <c r="S59" s="48" t="s">
        <v>301</v>
      </c>
      <c r="T59" s="48" t="s">
        <v>301</v>
      </c>
      <c r="U59" s="48" t="s">
        <v>301</v>
      </c>
      <c r="V59" s="48" t="s">
        <v>301</v>
      </c>
      <c r="W59" s="48" t="s">
        <v>301</v>
      </c>
      <c r="X59" s="48" t="s">
        <v>301</v>
      </c>
      <c r="Y59" s="48" t="s">
        <v>301</v>
      </c>
      <c r="Z59" s="48" t="s">
        <v>301</v>
      </c>
      <c r="AA59" s="48" t="s">
        <v>301</v>
      </c>
      <c r="AB59" s="22" t="s">
        <v>309</v>
      </c>
      <c r="AD59" s="48" t="s">
        <v>301</v>
      </c>
      <c r="AE59" s="48" t="s">
        <v>301</v>
      </c>
      <c r="AF59" s="48" t="s">
        <v>301</v>
      </c>
      <c r="AG59" s="48" t="s">
        <v>301</v>
      </c>
      <c r="AH59" s="48" t="s">
        <v>301</v>
      </c>
      <c r="AI59" s="48" t="s">
        <v>301</v>
      </c>
      <c r="AJ59" s="48" t="s">
        <v>301</v>
      </c>
      <c r="AK59" s="48" t="s">
        <v>301</v>
      </c>
      <c r="AL59" s="48" t="s">
        <v>301</v>
      </c>
      <c r="AM59" s="48" t="s">
        <v>301</v>
      </c>
      <c r="AN59" s="48" t="s">
        <v>301</v>
      </c>
      <c r="AO59" s="22" t="s">
        <v>309</v>
      </c>
      <c r="AQ59" s="48" t="s">
        <v>301</v>
      </c>
      <c r="AR59" s="48" t="s">
        <v>301</v>
      </c>
      <c r="AS59" s="48" t="s">
        <v>301</v>
      </c>
      <c r="AT59" s="48" t="s">
        <v>301</v>
      </c>
      <c r="AU59" s="48" t="s">
        <v>301</v>
      </c>
      <c r="AV59" s="48" t="s">
        <v>301</v>
      </c>
      <c r="AW59" s="48" t="s">
        <v>301</v>
      </c>
      <c r="AX59" s="48" t="s">
        <v>301</v>
      </c>
      <c r="AY59" s="48" t="s">
        <v>301</v>
      </c>
      <c r="AZ59" s="48" t="s">
        <v>301</v>
      </c>
      <c r="BA59" s="48" t="s">
        <v>301</v>
      </c>
    </row>
    <row r="60" spans="2:53" ht="16.5" customHeight="1">
      <c r="B60" s="21" t="s">
        <v>79</v>
      </c>
      <c r="D60" s="41">
        <v>160178.28829</v>
      </c>
      <c r="E60" s="41">
        <v>40235.690290000006</v>
      </c>
      <c r="F60" s="41">
        <v>119942.598</v>
      </c>
      <c r="G60" s="41">
        <v>-10722.76325</v>
      </c>
      <c r="H60" s="41">
        <v>130665.36125</v>
      </c>
      <c r="I60" s="41">
        <v>21963.883779999996</v>
      </c>
      <c r="J60" s="41">
        <v>11594.186679999999</v>
      </c>
      <c r="K60" s="41">
        <v>4318.250730000001</v>
      </c>
      <c r="L60" s="41">
        <v>0</v>
      </c>
      <c r="M60" s="41">
        <v>6519.56893</v>
      </c>
      <c r="N60" s="41">
        <v>1569.1834</v>
      </c>
      <c r="O60" s="21" t="s">
        <v>79</v>
      </c>
      <c r="Q60" s="41">
        <v>11001.831899999997</v>
      </c>
      <c r="R60" s="41">
        <v>111477.73611999999</v>
      </c>
      <c r="S60" s="41">
        <v>182729.81231</v>
      </c>
      <c r="T60" s="41">
        <v>68243.31975</v>
      </c>
      <c r="U60" s="41">
        <v>3008.75644</v>
      </c>
      <c r="V60" s="41">
        <v>0</v>
      </c>
      <c r="W60" s="41">
        <v>-2776.2586499999998</v>
      </c>
      <c r="X60" s="41">
        <v>-11865.10627</v>
      </c>
      <c r="Y60" s="41">
        <v>134.89371</v>
      </c>
      <c r="Z60" s="41">
        <v>-11999.99998</v>
      </c>
      <c r="AA60" s="41">
        <v>0</v>
      </c>
      <c r="AB60" s="21" t="s">
        <v>79</v>
      </c>
      <c r="AD60" s="41">
        <v>0</v>
      </c>
      <c r="AE60" s="41">
        <v>9088.847619999999</v>
      </c>
      <c r="AF60" s="41">
        <v>11194.28933</v>
      </c>
      <c r="AG60" s="41">
        <v>769.72086</v>
      </c>
      <c r="AH60" s="41">
        <v>9148.99806</v>
      </c>
      <c r="AI60" s="41">
        <v>1275.5704099999998</v>
      </c>
      <c r="AJ60" s="41">
        <v>0</v>
      </c>
      <c r="AK60" s="41">
        <v>-2105.44171</v>
      </c>
      <c r="AL60" s="41">
        <v>7614.00502</v>
      </c>
      <c r="AM60" s="41">
        <v>6570.1980300000005</v>
      </c>
      <c r="AN60" s="41">
        <v>0</v>
      </c>
      <c r="AO60" s="21" t="s">
        <v>79</v>
      </c>
      <c r="AQ60" s="41">
        <v>-339.6753</v>
      </c>
      <c r="AR60" s="41">
        <v>3254.4696</v>
      </c>
      <c r="AS60" s="41">
        <v>0</v>
      </c>
      <c r="AT60" s="41">
        <v>150.09121</v>
      </c>
      <c r="AU60" s="41">
        <v>433.18071000000003</v>
      </c>
      <c r="AV60" s="41">
        <v>2454.25923</v>
      </c>
      <c r="AW60" s="41">
        <v>5508.56331</v>
      </c>
      <c r="AX60" s="41">
        <v>0</v>
      </c>
      <c r="AY60" s="41">
        <v>0</v>
      </c>
      <c r="AZ60" s="41">
        <v>0</v>
      </c>
      <c r="BA60" s="41">
        <v>5508.56331</v>
      </c>
    </row>
    <row r="61" spans="2:53" ht="16.5" customHeight="1">
      <c r="B61" s="22" t="s">
        <v>80</v>
      </c>
      <c r="D61" s="42">
        <v>1428788.65597</v>
      </c>
      <c r="E61" s="42">
        <v>415562.34667</v>
      </c>
      <c r="F61" s="42">
        <v>1013226.3093</v>
      </c>
      <c r="G61" s="42">
        <v>63272.11698</v>
      </c>
      <c r="H61" s="42">
        <v>949954.1923199999</v>
      </c>
      <c r="I61" s="42">
        <v>187176.19186000002</v>
      </c>
      <c r="J61" s="42">
        <v>196136.14570999998</v>
      </c>
      <c r="K61" s="42">
        <v>27824.31762</v>
      </c>
      <c r="L61" s="42">
        <v>668.16373</v>
      </c>
      <c r="M61" s="42">
        <v>84390.21175</v>
      </c>
      <c r="N61" s="42">
        <v>27802.6187</v>
      </c>
      <c r="O61" s="22" t="s">
        <v>80</v>
      </c>
      <c r="Q61" s="42">
        <v>19135.157850000036</v>
      </c>
      <c r="R61" s="42">
        <v>578104.7234199999</v>
      </c>
      <c r="S61" s="42">
        <v>717715.50802</v>
      </c>
      <c r="T61" s="42">
        <v>119204.55875</v>
      </c>
      <c r="U61" s="42">
        <v>20406.225850000003</v>
      </c>
      <c r="V61" s="42">
        <v>0</v>
      </c>
      <c r="W61" s="42">
        <v>184673.27704</v>
      </c>
      <c r="X61" s="42">
        <v>12555.24526</v>
      </c>
      <c r="Y61" s="42">
        <v>12550.11347</v>
      </c>
      <c r="Z61" s="42">
        <v>0</v>
      </c>
      <c r="AA61" s="42">
        <v>-11.72548</v>
      </c>
      <c r="AB61" s="22" t="s">
        <v>80</v>
      </c>
      <c r="AD61" s="42">
        <v>16.85727</v>
      </c>
      <c r="AE61" s="42">
        <v>172118.03178</v>
      </c>
      <c r="AF61" s="42">
        <v>142157.55443000002</v>
      </c>
      <c r="AG61" s="42">
        <v>26501.455110000003</v>
      </c>
      <c r="AH61" s="42">
        <v>111303.81668999999</v>
      </c>
      <c r="AI61" s="42">
        <v>4352.28263</v>
      </c>
      <c r="AJ61" s="42">
        <v>0</v>
      </c>
      <c r="AK61" s="42">
        <v>29960.47735</v>
      </c>
      <c r="AL61" s="42">
        <v>55168.60313</v>
      </c>
      <c r="AM61" s="42">
        <v>79507.00359000001</v>
      </c>
      <c r="AN61" s="42">
        <v>5896.7278799999995</v>
      </c>
      <c r="AO61" s="22" t="s">
        <v>80</v>
      </c>
      <c r="AQ61" s="42">
        <v>-3048.4397999999997</v>
      </c>
      <c r="AR61" s="42">
        <v>17283.251989999997</v>
      </c>
      <c r="AS61" s="42">
        <v>341.09947999999997</v>
      </c>
      <c r="AT61" s="42">
        <v>3015.4985</v>
      </c>
      <c r="AU61" s="42">
        <v>5983.904149999999</v>
      </c>
      <c r="AV61" s="42">
        <v>53810.44266</v>
      </c>
      <c r="AW61" s="42">
        <v>85129.08048</v>
      </c>
      <c r="AX61" s="42">
        <v>31589.2583</v>
      </c>
      <c r="AY61" s="42">
        <v>10074.79015</v>
      </c>
      <c r="AZ61" s="42">
        <v>0</v>
      </c>
      <c r="BA61" s="42">
        <v>43465.03203</v>
      </c>
    </row>
    <row r="62" spans="2:53" ht="16.5" customHeight="1">
      <c r="B62" s="21" t="s">
        <v>303</v>
      </c>
      <c r="D62" s="41">
        <v>1448787.03439</v>
      </c>
      <c r="E62" s="41">
        <v>98084.15797</v>
      </c>
      <c r="F62" s="41">
        <v>1350702.8764199999</v>
      </c>
      <c r="G62" s="41">
        <v>112121.69841</v>
      </c>
      <c r="H62" s="41">
        <v>1238581.17801</v>
      </c>
      <c r="I62" s="41">
        <v>90284.60476999999</v>
      </c>
      <c r="J62" s="41">
        <v>609.72127</v>
      </c>
      <c r="K62" s="41">
        <v>47.30385</v>
      </c>
      <c r="L62" s="41">
        <v>0</v>
      </c>
      <c r="M62" s="41">
        <v>29720.89959</v>
      </c>
      <c r="N62" s="41">
        <v>33297.856349999995</v>
      </c>
      <c r="O62" s="21" t="s">
        <v>303</v>
      </c>
      <c r="Q62" s="41">
        <v>86050.62288999998</v>
      </c>
      <c r="R62" s="41">
        <v>658324.25225</v>
      </c>
      <c r="S62" s="41">
        <v>752453.56601</v>
      </c>
      <c r="T62" s="41">
        <v>90337.12907000001</v>
      </c>
      <c r="U62" s="41">
        <v>3792.18469</v>
      </c>
      <c r="V62" s="41">
        <v>0</v>
      </c>
      <c r="W62" s="41">
        <v>489972.32099000004</v>
      </c>
      <c r="X62" s="41">
        <v>10531.227249999998</v>
      </c>
      <c r="Y62" s="41">
        <v>12631.459719999999</v>
      </c>
      <c r="Z62" s="41">
        <v>-2100.2324700000004</v>
      </c>
      <c r="AA62" s="41">
        <v>0</v>
      </c>
      <c r="AB62" s="21" t="s">
        <v>303</v>
      </c>
      <c r="AD62" s="41">
        <v>0</v>
      </c>
      <c r="AE62" s="41">
        <v>479441.09374</v>
      </c>
      <c r="AF62" s="41">
        <v>241788.00955000002</v>
      </c>
      <c r="AG62" s="41">
        <v>218910.17421000003</v>
      </c>
      <c r="AH62" s="41">
        <v>37.06937</v>
      </c>
      <c r="AI62" s="41">
        <v>22840.76597</v>
      </c>
      <c r="AJ62" s="41">
        <v>0</v>
      </c>
      <c r="AK62" s="41">
        <v>237653.08418999994</v>
      </c>
      <c r="AL62" s="41">
        <v>180298.07436</v>
      </c>
      <c r="AM62" s="41">
        <v>104090.99486</v>
      </c>
      <c r="AN62" s="41">
        <v>377.73711</v>
      </c>
      <c r="AO62" s="21" t="s">
        <v>303</v>
      </c>
      <c r="AQ62" s="41">
        <v>-5882.70485</v>
      </c>
      <c r="AR62" s="41">
        <v>27700.02506</v>
      </c>
      <c r="AS62" s="41">
        <v>87074.47005999999</v>
      </c>
      <c r="AT62" s="41">
        <v>-4.16593</v>
      </c>
      <c r="AU62" s="41">
        <v>14118.71047</v>
      </c>
      <c r="AV62" s="41">
        <v>47176.99242</v>
      </c>
      <c r="AW62" s="41">
        <v>417951.15855</v>
      </c>
      <c r="AX62" s="41">
        <v>144287.3679</v>
      </c>
      <c r="AY62" s="41">
        <v>0</v>
      </c>
      <c r="AZ62" s="41">
        <v>-5626.9564</v>
      </c>
      <c r="BA62" s="41">
        <v>268036.83425</v>
      </c>
    </row>
    <row r="63" spans="2:53" ht="16.5" customHeight="1">
      <c r="B63" s="22" t="s">
        <v>81</v>
      </c>
      <c r="D63" s="42">
        <v>15313.13726</v>
      </c>
      <c r="E63" s="42">
        <v>12550.86267</v>
      </c>
      <c r="F63" s="42">
        <v>2762.27459</v>
      </c>
      <c r="G63" s="42">
        <v>1005.08802</v>
      </c>
      <c r="H63" s="42">
        <v>1757.18657</v>
      </c>
      <c r="I63" s="42">
        <v>-540.8921</v>
      </c>
      <c r="J63" s="42">
        <v>0</v>
      </c>
      <c r="K63" s="42">
        <v>0</v>
      </c>
      <c r="L63" s="42">
        <v>0</v>
      </c>
      <c r="M63" s="42">
        <v>3052.1573399999997</v>
      </c>
      <c r="N63" s="42">
        <v>254.4392</v>
      </c>
      <c r="O63" s="22" t="s">
        <v>81</v>
      </c>
      <c r="Q63" s="42">
        <v>2256.82604</v>
      </c>
      <c r="R63" s="42">
        <v>7936.47851</v>
      </c>
      <c r="S63" s="42">
        <v>131590.95266</v>
      </c>
      <c r="T63" s="42">
        <v>123654.47415</v>
      </c>
      <c r="U63" s="42">
        <v>0</v>
      </c>
      <c r="V63" s="42">
        <v>0</v>
      </c>
      <c r="W63" s="42">
        <v>-5638.39984</v>
      </c>
      <c r="X63" s="42">
        <v>0</v>
      </c>
      <c r="Y63" s="42">
        <v>0</v>
      </c>
      <c r="Z63" s="42">
        <v>0</v>
      </c>
      <c r="AA63" s="42">
        <v>0</v>
      </c>
      <c r="AB63" s="22" t="s">
        <v>81</v>
      </c>
      <c r="AD63" s="42">
        <v>0</v>
      </c>
      <c r="AE63" s="42">
        <v>-5638.39984</v>
      </c>
      <c r="AF63" s="42">
        <v>13256.1434</v>
      </c>
      <c r="AG63" s="42">
        <v>3672.99039</v>
      </c>
      <c r="AH63" s="42">
        <v>9271.68161</v>
      </c>
      <c r="AI63" s="42">
        <v>311.4714</v>
      </c>
      <c r="AJ63" s="42">
        <v>0</v>
      </c>
      <c r="AK63" s="42">
        <v>-18894.54324</v>
      </c>
      <c r="AL63" s="42">
        <v>1605.20427</v>
      </c>
      <c r="AM63" s="42">
        <v>5185.34152</v>
      </c>
      <c r="AN63" s="42">
        <v>0</v>
      </c>
      <c r="AO63" s="22" t="s">
        <v>81</v>
      </c>
      <c r="AQ63" s="42">
        <v>-9.474950000000002</v>
      </c>
      <c r="AR63" s="42">
        <v>0</v>
      </c>
      <c r="AS63" s="42">
        <v>0</v>
      </c>
      <c r="AT63" s="42">
        <v>6.31888</v>
      </c>
      <c r="AU63" s="42">
        <v>434.77621999999997</v>
      </c>
      <c r="AV63" s="42">
        <v>4011.7574</v>
      </c>
      <c r="AW63" s="42">
        <v>-17289.338969999997</v>
      </c>
      <c r="AX63" s="42">
        <v>0</v>
      </c>
      <c r="AY63" s="42">
        <v>0</v>
      </c>
      <c r="AZ63" s="42">
        <v>0</v>
      </c>
      <c r="BA63" s="42">
        <v>-17289.338969999997</v>
      </c>
    </row>
    <row r="64" spans="2:53" ht="16.5" customHeight="1">
      <c r="B64" s="21" t="s">
        <v>82</v>
      </c>
      <c r="D64" s="41">
        <v>933083.9326599999</v>
      </c>
      <c r="E64" s="41">
        <v>34093.218740000004</v>
      </c>
      <c r="F64" s="41">
        <v>898990.71392</v>
      </c>
      <c r="G64" s="41">
        <v>160436.93656</v>
      </c>
      <c r="H64" s="41">
        <v>738553.77736</v>
      </c>
      <c r="I64" s="41">
        <v>118900.28096</v>
      </c>
      <c r="J64" s="41">
        <v>23451.32002</v>
      </c>
      <c r="K64" s="41">
        <v>17137.37919</v>
      </c>
      <c r="L64" s="41">
        <v>0</v>
      </c>
      <c r="M64" s="41">
        <v>6594.69088</v>
      </c>
      <c r="N64" s="41">
        <v>8589.00469</v>
      </c>
      <c r="O64" s="21" t="s">
        <v>82</v>
      </c>
      <c r="Q64" s="41">
        <v>76317.26794000002</v>
      </c>
      <c r="R64" s="41">
        <v>582841.4150700001</v>
      </c>
      <c r="S64" s="41">
        <v>591607.0214</v>
      </c>
      <c r="T64" s="41">
        <v>8765.60633</v>
      </c>
      <c r="U64" s="41">
        <v>0</v>
      </c>
      <c r="V64" s="41">
        <v>0</v>
      </c>
      <c r="W64" s="41">
        <v>36812.08133</v>
      </c>
      <c r="X64" s="41">
        <v>-12055.23973</v>
      </c>
      <c r="Y64" s="41">
        <v>2939.06853</v>
      </c>
      <c r="Z64" s="41">
        <v>-14994.30826</v>
      </c>
      <c r="AA64" s="41">
        <v>0</v>
      </c>
      <c r="AB64" s="21" t="s">
        <v>82</v>
      </c>
      <c r="AD64" s="41">
        <v>0</v>
      </c>
      <c r="AE64" s="41">
        <v>48867.32106</v>
      </c>
      <c r="AF64" s="41">
        <v>50171.34064</v>
      </c>
      <c r="AG64" s="41">
        <v>10340.48504</v>
      </c>
      <c r="AH64" s="41">
        <v>36610.44908</v>
      </c>
      <c r="AI64" s="41">
        <v>3220.40652</v>
      </c>
      <c r="AJ64" s="41">
        <v>0</v>
      </c>
      <c r="AK64" s="41">
        <v>-1304.0195800000001</v>
      </c>
      <c r="AL64" s="41">
        <v>55350.19936</v>
      </c>
      <c r="AM64" s="41">
        <v>56124.910130000004</v>
      </c>
      <c r="AN64" s="41">
        <v>37905.88161</v>
      </c>
      <c r="AO64" s="21" t="s">
        <v>82</v>
      </c>
      <c r="AQ64" s="41">
        <v>-1374.9327700000001</v>
      </c>
      <c r="AR64" s="41">
        <v>13697.07483</v>
      </c>
      <c r="AS64" s="41">
        <v>0</v>
      </c>
      <c r="AT64" s="41">
        <v>1226.3419099999999</v>
      </c>
      <c r="AU64" s="41">
        <v>-4144.1314</v>
      </c>
      <c r="AV64" s="41">
        <v>48084.94495</v>
      </c>
      <c r="AW64" s="41">
        <v>54046.17978</v>
      </c>
      <c r="AX64" s="41">
        <v>131.56208999999998</v>
      </c>
      <c r="AY64" s="41">
        <v>4401.32421</v>
      </c>
      <c r="AZ64" s="41">
        <v>0</v>
      </c>
      <c r="BA64" s="41">
        <v>49513.29348</v>
      </c>
    </row>
    <row r="65" spans="2:53" ht="16.5" customHeight="1">
      <c r="B65" s="22" t="s">
        <v>310</v>
      </c>
      <c r="D65" s="42">
        <v>2146380.39646</v>
      </c>
      <c r="E65" s="42">
        <v>117793.26161999999</v>
      </c>
      <c r="F65" s="42">
        <v>2028587.13484</v>
      </c>
      <c r="G65" s="42">
        <v>180623.54632000002</v>
      </c>
      <c r="H65" s="42">
        <v>1847963.58852</v>
      </c>
      <c r="I65" s="42">
        <v>436171.44638</v>
      </c>
      <c r="J65" s="42">
        <v>0</v>
      </c>
      <c r="K65" s="42">
        <v>0</v>
      </c>
      <c r="L65" s="42">
        <v>0</v>
      </c>
      <c r="M65" s="42">
        <v>5161.33605</v>
      </c>
      <c r="N65" s="42">
        <v>23230.502610000003</v>
      </c>
      <c r="O65" s="22" t="s">
        <v>310</v>
      </c>
      <c r="Q65" s="42">
        <v>418102.27982</v>
      </c>
      <c r="R65" s="42">
        <v>1095324.1346899997</v>
      </c>
      <c r="S65" s="42">
        <v>1110425.0140999998</v>
      </c>
      <c r="T65" s="42">
        <v>15100.87941</v>
      </c>
      <c r="U65" s="42">
        <v>0</v>
      </c>
      <c r="V65" s="42">
        <v>0</v>
      </c>
      <c r="W65" s="42">
        <v>316468.00745</v>
      </c>
      <c r="X65" s="42">
        <v>-17850.0864</v>
      </c>
      <c r="Y65" s="42">
        <v>31336.50693</v>
      </c>
      <c r="Z65" s="42">
        <v>-49164.42815</v>
      </c>
      <c r="AA65" s="42">
        <v>-23.82879</v>
      </c>
      <c r="AB65" s="22" t="s">
        <v>310</v>
      </c>
      <c r="AD65" s="42">
        <v>1.6636099999999998</v>
      </c>
      <c r="AE65" s="42">
        <v>334318.09385</v>
      </c>
      <c r="AF65" s="42">
        <v>180240.31822999998</v>
      </c>
      <c r="AG65" s="42">
        <v>157207.07684</v>
      </c>
      <c r="AH65" s="42">
        <v>4199.73407</v>
      </c>
      <c r="AI65" s="42">
        <v>18833.50732</v>
      </c>
      <c r="AJ65" s="42">
        <v>0</v>
      </c>
      <c r="AK65" s="42">
        <v>154077.77562</v>
      </c>
      <c r="AL65" s="42">
        <v>146408.46592000002</v>
      </c>
      <c r="AM65" s="42">
        <v>88682.14512999999</v>
      </c>
      <c r="AN65" s="42">
        <v>23001.121079999997</v>
      </c>
      <c r="AO65" s="22" t="s">
        <v>310</v>
      </c>
      <c r="AQ65" s="42">
        <v>10305.77312</v>
      </c>
      <c r="AR65" s="42">
        <v>93011.30258</v>
      </c>
      <c r="AS65" s="42">
        <v>0</v>
      </c>
      <c r="AT65" s="42">
        <v>-1663.48301</v>
      </c>
      <c r="AU65" s="42">
        <v>11861.9784</v>
      </c>
      <c r="AV65" s="42">
        <v>78790.37138</v>
      </c>
      <c r="AW65" s="42">
        <v>300486.24154</v>
      </c>
      <c r="AX65" s="42">
        <v>111814.40414999999</v>
      </c>
      <c r="AY65" s="42">
        <v>0</v>
      </c>
      <c r="AZ65" s="42">
        <v>7763.3507199999995</v>
      </c>
      <c r="BA65" s="42">
        <v>196435.18811</v>
      </c>
    </row>
    <row r="66" spans="2:53" ht="16.5" customHeight="1">
      <c r="B66" s="21" t="s">
        <v>83</v>
      </c>
      <c r="D66" s="41">
        <v>630065.30607</v>
      </c>
      <c r="E66" s="41">
        <v>-645.12031</v>
      </c>
      <c r="F66" s="41">
        <v>630710.42638</v>
      </c>
      <c r="G66" s="41">
        <v>58566.63367</v>
      </c>
      <c r="H66" s="41">
        <v>572143.7927100001</v>
      </c>
      <c r="I66" s="41">
        <v>135405.52893</v>
      </c>
      <c r="J66" s="41">
        <v>0</v>
      </c>
      <c r="K66" s="41">
        <v>0</v>
      </c>
      <c r="L66" s="41">
        <v>0</v>
      </c>
      <c r="M66" s="41">
        <v>3.4504699999999997</v>
      </c>
      <c r="N66" s="41">
        <v>9170.419609999999</v>
      </c>
      <c r="O66" s="21" t="s">
        <v>83</v>
      </c>
      <c r="Q66" s="41">
        <v>126238.55979</v>
      </c>
      <c r="R66" s="41">
        <v>316793.85946</v>
      </c>
      <c r="S66" s="41">
        <v>317066.63619</v>
      </c>
      <c r="T66" s="41">
        <v>272.77673</v>
      </c>
      <c r="U66" s="41">
        <v>0</v>
      </c>
      <c r="V66" s="41">
        <v>0</v>
      </c>
      <c r="W66" s="41">
        <v>119944.40431999999</v>
      </c>
      <c r="X66" s="41">
        <v>6049.85713</v>
      </c>
      <c r="Y66" s="41">
        <v>7255.50354</v>
      </c>
      <c r="Z66" s="41">
        <v>-1205.6464099999998</v>
      </c>
      <c r="AA66" s="41">
        <v>0</v>
      </c>
      <c r="AB66" s="21" t="s">
        <v>83</v>
      </c>
      <c r="AD66" s="41">
        <v>0</v>
      </c>
      <c r="AE66" s="41">
        <v>113894.54719</v>
      </c>
      <c r="AF66" s="41">
        <v>42756.1266</v>
      </c>
      <c r="AG66" s="41">
        <v>25264.49339</v>
      </c>
      <c r="AH66" s="41">
        <v>1995.88535</v>
      </c>
      <c r="AI66" s="41">
        <v>15495.747860000001</v>
      </c>
      <c r="AJ66" s="41">
        <v>0</v>
      </c>
      <c r="AK66" s="41">
        <v>71138.42059000001</v>
      </c>
      <c r="AL66" s="41">
        <v>29335.065459999998</v>
      </c>
      <c r="AM66" s="41">
        <v>38071.22486</v>
      </c>
      <c r="AN66" s="41">
        <v>-3655.58311</v>
      </c>
      <c r="AO66" s="21" t="s">
        <v>83</v>
      </c>
      <c r="AQ66" s="41">
        <v>-2606.17611</v>
      </c>
      <c r="AR66" s="41">
        <v>25970.608210000002</v>
      </c>
      <c r="AS66" s="41">
        <v>3485.21186</v>
      </c>
      <c r="AT66" s="41">
        <v>0.86605</v>
      </c>
      <c r="AU66" s="41">
        <v>319.69615999999996</v>
      </c>
      <c r="AV66" s="41">
        <v>32250.78246</v>
      </c>
      <c r="AW66" s="41">
        <v>100473.48604999999</v>
      </c>
      <c r="AX66" s="41">
        <v>35526.48844</v>
      </c>
      <c r="AY66" s="41">
        <v>0</v>
      </c>
      <c r="AZ66" s="41">
        <v>77330.27789</v>
      </c>
      <c r="BA66" s="41">
        <v>142277.2755</v>
      </c>
    </row>
    <row r="67" spans="2:53" ht="16.5" customHeight="1">
      <c r="B67" s="22" t="s">
        <v>84</v>
      </c>
      <c r="D67" s="42">
        <v>18512247.05411</v>
      </c>
      <c r="E67" s="42">
        <v>6860587.951820001</v>
      </c>
      <c r="F67" s="42">
        <v>11651659.10229</v>
      </c>
      <c r="G67" s="42">
        <v>893653.6983699999</v>
      </c>
      <c r="H67" s="42">
        <v>10758005.40392</v>
      </c>
      <c r="I67" s="42">
        <v>1718577.4884399998</v>
      </c>
      <c r="J67" s="42">
        <v>1936141.60653</v>
      </c>
      <c r="K67" s="42">
        <v>325125.50322</v>
      </c>
      <c r="L67" s="42">
        <v>47948.91647</v>
      </c>
      <c r="M67" s="42">
        <v>1118254.31691</v>
      </c>
      <c r="N67" s="42">
        <v>103195.40083</v>
      </c>
      <c r="O67" s="22" t="s">
        <v>84</v>
      </c>
      <c r="Q67" s="42">
        <v>424420.37829999987</v>
      </c>
      <c r="R67" s="42">
        <v>7365129.08428</v>
      </c>
      <c r="S67" s="42">
        <v>9726177.71951</v>
      </c>
      <c r="T67" s="42">
        <v>2311743.06632</v>
      </c>
      <c r="U67" s="42">
        <v>49100.45869000001</v>
      </c>
      <c r="V67" s="42">
        <v>-205.11022</v>
      </c>
      <c r="W67" s="42">
        <v>1674298.8312</v>
      </c>
      <c r="X67" s="42">
        <v>-1560232.9718199999</v>
      </c>
      <c r="Y67" s="42">
        <v>-111751.38537999999</v>
      </c>
      <c r="Z67" s="42">
        <v>-1449796.88907</v>
      </c>
      <c r="AA67" s="42">
        <v>1315.30263</v>
      </c>
      <c r="AB67" s="22" t="s">
        <v>84</v>
      </c>
      <c r="AD67" s="42">
        <v>0</v>
      </c>
      <c r="AE67" s="42">
        <v>3234531.80302</v>
      </c>
      <c r="AF67" s="42">
        <v>1966130.6639199997</v>
      </c>
      <c r="AG67" s="42">
        <v>652307.2905700001</v>
      </c>
      <c r="AH67" s="42">
        <v>1171593.72383</v>
      </c>
      <c r="AI67" s="42">
        <v>142229.64952</v>
      </c>
      <c r="AJ67" s="42">
        <v>0</v>
      </c>
      <c r="AK67" s="42">
        <v>1268401.1391</v>
      </c>
      <c r="AL67" s="42">
        <v>669456.94197</v>
      </c>
      <c r="AM67" s="42">
        <v>688421.99157</v>
      </c>
      <c r="AN67" s="42">
        <v>165663.74141999998</v>
      </c>
      <c r="AO67" s="22" t="s">
        <v>84</v>
      </c>
      <c r="AQ67" s="42">
        <v>-215182.23014000003</v>
      </c>
      <c r="AR67" s="42">
        <v>181397.96031</v>
      </c>
      <c r="AS67" s="42">
        <v>63030.07864</v>
      </c>
      <c r="AT67" s="42">
        <v>-9056.8948</v>
      </c>
      <c r="AU67" s="42">
        <v>159713.07526999997</v>
      </c>
      <c r="AV67" s="42">
        <v>364530.7802999999</v>
      </c>
      <c r="AW67" s="42">
        <v>1937858.0810699998</v>
      </c>
      <c r="AX67" s="42">
        <v>3137.1705699999998</v>
      </c>
      <c r="AY67" s="42">
        <v>0</v>
      </c>
      <c r="AZ67" s="42">
        <v>177752.01765</v>
      </c>
      <c r="BA67" s="42">
        <v>2112472.92815</v>
      </c>
    </row>
    <row r="68" spans="2:53" ht="16.5" customHeight="1">
      <c r="B68" s="21" t="s">
        <v>85</v>
      </c>
      <c r="D68" s="41">
        <v>326977.87886</v>
      </c>
      <c r="E68" s="41">
        <v>12907.43257</v>
      </c>
      <c r="F68" s="41">
        <v>314070.44628999993</v>
      </c>
      <c r="G68" s="41">
        <v>13068.41951</v>
      </c>
      <c r="H68" s="41">
        <v>301002.02677999996</v>
      </c>
      <c r="I68" s="41">
        <v>89105.07084</v>
      </c>
      <c r="J68" s="41">
        <v>37460.739700000006</v>
      </c>
      <c r="K68" s="41">
        <v>18084.97741</v>
      </c>
      <c r="L68" s="41">
        <v>0</v>
      </c>
      <c r="M68" s="41">
        <v>3975.7952099999998</v>
      </c>
      <c r="N68" s="41">
        <v>10430.5697</v>
      </c>
      <c r="O68" s="21" t="s">
        <v>85</v>
      </c>
      <c r="Q68" s="41">
        <v>27104.64858000001</v>
      </c>
      <c r="R68" s="41">
        <v>169006.03473999997</v>
      </c>
      <c r="S68" s="41">
        <v>177342.76733</v>
      </c>
      <c r="T68" s="41">
        <v>3651.63342</v>
      </c>
      <c r="U68" s="41">
        <v>4685.0991699999995</v>
      </c>
      <c r="V68" s="41">
        <v>0</v>
      </c>
      <c r="W68" s="41">
        <v>42890.921200000004</v>
      </c>
      <c r="X68" s="41">
        <v>-12575.95456</v>
      </c>
      <c r="Y68" s="41">
        <v>562.8014599999999</v>
      </c>
      <c r="Z68" s="41">
        <v>-13138.756019999999</v>
      </c>
      <c r="AA68" s="41">
        <v>0</v>
      </c>
      <c r="AB68" s="21" t="s">
        <v>85</v>
      </c>
      <c r="AD68" s="41">
        <v>0</v>
      </c>
      <c r="AE68" s="41">
        <v>55466.87576</v>
      </c>
      <c r="AF68" s="41">
        <v>55386.17964</v>
      </c>
      <c r="AG68" s="41">
        <v>13278.984719999999</v>
      </c>
      <c r="AH68" s="41">
        <v>38285.1878</v>
      </c>
      <c r="AI68" s="41">
        <v>3822.00712</v>
      </c>
      <c r="AJ68" s="41">
        <v>0</v>
      </c>
      <c r="AK68" s="41">
        <v>80.69612</v>
      </c>
      <c r="AL68" s="41">
        <v>14995.671380000002</v>
      </c>
      <c r="AM68" s="41">
        <v>10854.54997</v>
      </c>
      <c r="AN68" s="41">
        <v>0</v>
      </c>
      <c r="AO68" s="21" t="s">
        <v>85</v>
      </c>
      <c r="AQ68" s="41">
        <v>0</v>
      </c>
      <c r="AR68" s="41">
        <v>6404.191559999999</v>
      </c>
      <c r="AS68" s="41">
        <v>7492.2906299999995</v>
      </c>
      <c r="AT68" s="41">
        <v>37.460300000000004</v>
      </c>
      <c r="AU68" s="41">
        <v>329.23086</v>
      </c>
      <c r="AV68" s="41">
        <v>10122.05194</v>
      </c>
      <c r="AW68" s="41">
        <v>15076.3675</v>
      </c>
      <c r="AX68" s="41">
        <v>239.17626</v>
      </c>
      <c r="AY68" s="41">
        <v>3311.75419</v>
      </c>
      <c r="AZ68" s="41">
        <v>0</v>
      </c>
      <c r="BA68" s="41">
        <v>11525.43705</v>
      </c>
    </row>
    <row r="69" spans="2:53" ht="16.5" customHeight="1">
      <c r="B69" s="22" t="s">
        <v>86</v>
      </c>
      <c r="D69" s="42">
        <v>119257.15025</v>
      </c>
      <c r="E69" s="42">
        <v>12145.054199999999</v>
      </c>
      <c r="F69" s="42">
        <v>107112.09605</v>
      </c>
      <c r="G69" s="42">
        <v>1881.82523</v>
      </c>
      <c r="H69" s="42">
        <v>105230.27081999999</v>
      </c>
      <c r="I69" s="42">
        <v>18442.855079999998</v>
      </c>
      <c r="J69" s="42">
        <v>14214.340310000001</v>
      </c>
      <c r="K69" s="42">
        <v>3457.25009</v>
      </c>
      <c r="L69" s="42">
        <v>0</v>
      </c>
      <c r="M69" s="42">
        <v>2677.75529</v>
      </c>
      <c r="N69" s="42">
        <v>736.81286</v>
      </c>
      <c r="O69" s="22" t="s">
        <v>86</v>
      </c>
      <c r="Q69" s="42">
        <v>2712.41031</v>
      </c>
      <c r="R69" s="42">
        <v>62046.12807</v>
      </c>
      <c r="S69" s="42">
        <v>67206.7297</v>
      </c>
      <c r="T69" s="42">
        <v>5160.60163</v>
      </c>
      <c r="U69" s="42">
        <v>0</v>
      </c>
      <c r="V69" s="42">
        <v>0</v>
      </c>
      <c r="W69" s="42">
        <v>24741.28767</v>
      </c>
      <c r="X69" s="42">
        <v>-246.45087</v>
      </c>
      <c r="Y69" s="42">
        <v>190.68307000000001</v>
      </c>
      <c r="Z69" s="42">
        <v>-437.13394</v>
      </c>
      <c r="AA69" s="42">
        <v>0</v>
      </c>
      <c r="AB69" s="22" t="s">
        <v>86</v>
      </c>
      <c r="AD69" s="42">
        <v>0</v>
      </c>
      <c r="AE69" s="42">
        <v>24987.73854</v>
      </c>
      <c r="AF69" s="42">
        <v>26546.024110000002</v>
      </c>
      <c r="AG69" s="42">
        <v>7998.84323</v>
      </c>
      <c r="AH69" s="42">
        <v>17364.42507</v>
      </c>
      <c r="AI69" s="42">
        <v>1182.75581</v>
      </c>
      <c r="AJ69" s="42">
        <v>0</v>
      </c>
      <c r="AK69" s="42">
        <v>-1558.28557</v>
      </c>
      <c r="AL69" s="42">
        <v>7170.69027</v>
      </c>
      <c r="AM69" s="42">
        <v>7279.23601</v>
      </c>
      <c r="AN69" s="42">
        <v>0</v>
      </c>
      <c r="AO69" s="22" t="s">
        <v>86</v>
      </c>
      <c r="AQ69" s="42">
        <v>793.61067</v>
      </c>
      <c r="AR69" s="42">
        <v>2404.52692</v>
      </c>
      <c r="AS69" s="42">
        <v>0</v>
      </c>
      <c r="AT69" s="42">
        <v>172.06982</v>
      </c>
      <c r="AU69" s="42">
        <v>2348.48367</v>
      </c>
      <c r="AV69" s="42">
        <v>5827.236819999999</v>
      </c>
      <c r="AW69" s="42">
        <v>5612.4047</v>
      </c>
      <c r="AX69" s="42">
        <v>275.57803</v>
      </c>
      <c r="AY69" s="42">
        <v>918.6099399999999</v>
      </c>
      <c r="AZ69" s="42">
        <v>0</v>
      </c>
      <c r="BA69" s="42">
        <v>4418.21673</v>
      </c>
    </row>
    <row r="70" spans="2:53" ht="16.5" customHeight="1">
      <c r="B70" s="21" t="s">
        <v>87</v>
      </c>
      <c r="D70" s="41">
        <v>3313085.22726</v>
      </c>
      <c r="E70" s="41">
        <v>142357.23838000002</v>
      </c>
      <c r="F70" s="41">
        <v>3170727.98888</v>
      </c>
      <c r="G70" s="41">
        <v>630517.3599800001</v>
      </c>
      <c r="H70" s="41">
        <v>2540210.6289000004</v>
      </c>
      <c r="I70" s="41">
        <v>335981.96939</v>
      </c>
      <c r="J70" s="41">
        <v>269561.64612</v>
      </c>
      <c r="K70" s="41">
        <v>38812.254559999994</v>
      </c>
      <c r="L70" s="41">
        <v>0</v>
      </c>
      <c r="M70" s="41">
        <v>38605.17908</v>
      </c>
      <c r="N70" s="41">
        <v>6660.8765</v>
      </c>
      <c r="O70" s="21" t="s">
        <v>87</v>
      </c>
      <c r="Q70" s="41">
        <v>59552.37128999999</v>
      </c>
      <c r="R70" s="41">
        <v>2287012.81952</v>
      </c>
      <c r="S70" s="41">
        <v>2346984.99447</v>
      </c>
      <c r="T70" s="41">
        <v>60177.26199</v>
      </c>
      <c r="U70" s="41">
        <v>-205.08704</v>
      </c>
      <c r="V70" s="41">
        <v>0</v>
      </c>
      <c r="W70" s="41">
        <v>-82784.16000999999</v>
      </c>
      <c r="X70" s="41">
        <v>6906.490970000001</v>
      </c>
      <c r="Y70" s="41">
        <v>0</v>
      </c>
      <c r="Z70" s="41">
        <v>-3318.63958</v>
      </c>
      <c r="AA70" s="41">
        <v>5713.56676</v>
      </c>
      <c r="AB70" s="21" t="s">
        <v>87</v>
      </c>
      <c r="AD70" s="41">
        <v>4511.56379</v>
      </c>
      <c r="AE70" s="41">
        <v>-89690.65097999999</v>
      </c>
      <c r="AF70" s="41">
        <v>197270.73463999998</v>
      </c>
      <c r="AG70" s="41">
        <v>58200.808789999995</v>
      </c>
      <c r="AH70" s="41">
        <v>129069.53398</v>
      </c>
      <c r="AI70" s="41">
        <v>10000.39187</v>
      </c>
      <c r="AJ70" s="41">
        <v>0</v>
      </c>
      <c r="AK70" s="41">
        <v>-286961.38562</v>
      </c>
      <c r="AL70" s="41">
        <v>350839.57265999995</v>
      </c>
      <c r="AM70" s="41">
        <v>296451.02100999997</v>
      </c>
      <c r="AN70" s="41">
        <v>72128.38512</v>
      </c>
      <c r="AO70" s="21" t="s">
        <v>87</v>
      </c>
      <c r="AQ70" s="41">
        <v>193222.04441</v>
      </c>
      <c r="AR70" s="41">
        <v>18311.562479999997</v>
      </c>
      <c r="AS70" s="41">
        <v>1964.05677</v>
      </c>
      <c r="AT70" s="41">
        <v>5726.36574</v>
      </c>
      <c r="AU70" s="41">
        <v>12641.77425</v>
      </c>
      <c r="AV70" s="41">
        <v>249605.63712</v>
      </c>
      <c r="AW70" s="41">
        <v>63878.187040000004</v>
      </c>
      <c r="AX70" s="41">
        <v>1054.00735</v>
      </c>
      <c r="AY70" s="41">
        <v>0</v>
      </c>
      <c r="AZ70" s="41">
        <v>0</v>
      </c>
      <c r="BA70" s="41">
        <v>62824.17969</v>
      </c>
    </row>
    <row r="71" spans="2:53" ht="16.5" customHeight="1">
      <c r="B71" s="22" t="s">
        <v>88</v>
      </c>
      <c r="D71" s="42">
        <v>11166689.805440001</v>
      </c>
      <c r="E71" s="42">
        <v>592539.62316</v>
      </c>
      <c r="F71" s="42">
        <v>10574150.18228</v>
      </c>
      <c r="G71" s="42">
        <v>4276743.88364</v>
      </c>
      <c r="H71" s="42">
        <v>6297406.298640001</v>
      </c>
      <c r="I71" s="42">
        <v>986239.04498</v>
      </c>
      <c r="J71" s="42">
        <v>447529.12206</v>
      </c>
      <c r="K71" s="42">
        <v>140494.31235000002</v>
      </c>
      <c r="L71" s="42">
        <v>2513.52013</v>
      </c>
      <c r="M71" s="42">
        <v>120958.02416</v>
      </c>
      <c r="N71" s="42">
        <v>86022.00754</v>
      </c>
      <c r="O71" s="22" t="s">
        <v>88</v>
      </c>
      <c r="Q71" s="42">
        <v>430638.10706</v>
      </c>
      <c r="R71" s="42">
        <v>5323427.80574</v>
      </c>
      <c r="S71" s="42">
        <v>5803923.84855</v>
      </c>
      <c r="T71" s="42">
        <v>411086.14282</v>
      </c>
      <c r="U71" s="42">
        <v>69409.89999</v>
      </c>
      <c r="V71" s="42">
        <v>0</v>
      </c>
      <c r="W71" s="42">
        <v>-12260.552079999923</v>
      </c>
      <c r="X71" s="42">
        <v>276476.70085</v>
      </c>
      <c r="Y71" s="42">
        <v>171150.94531</v>
      </c>
      <c r="Z71" s="42">
        <v>-14175.15693</v>
      </c>
      <c r="AA71" s="42">
        <v>25733.137079999997</v>
      </c>
      <c r="AB71" s="22" t="s">
        <v>88</v>
      </c>
      <c r="AD71" s="42">
        <v>93767.77538999998</v>
      </c>
      <c r="AE71" s="42">
        <v>-288737.25292999996</v>
      </c>
      <c r="AF71" s="42">
        <v>453752.48</v>
      </c>
      <c r="AG71" s="42">
        <v>26332.09294</v>
      </c>
      <c r="AH71" s="42">
        <v>368211.83959000005</v>
      </c>
      <c r="AI71" s="42">
        <v>59208.54747</v>
      </c>
      <c r="AJ71" s="42">
        <v>0</v>
      </c>
      <c r="AK71" s="42">
        <v>-742489.73293</v>
      </c>
      <c r="AL71" s="42">
        <v>804291.06131</v>
      </c>
      <c r="AM71" s="42">
        <v>984281.5057999999</v>
      </c>
      <c r="AN71" s="42">
        <v>32488.86307</v>
      </c>
      <c r="AO71" s="22" t="s">
        <v>88</v>
      </c>
      <c r="AQ71" s="42">
        <v>426674.86209</v>
      </c>
      <c r="AR71" s="42">
        <v>53545.329990000006</v>
      </c>
      <c r="AS71" s="42">
        <v>-2100.31004</v>
      </c>
      <c r="AT71" s="42">
        <v>3644.68816</v>
      </c>
      <c r="AU71" s="42">
        <v>10162.630529999999</v>
      </c>
      <c r="AV71" s="42">
        <v>704406.5082899999</v>
      </c>
      <c r="AW71" s="42">
        <v>61801.32837999999</v>
      </c>
      <c r="AX71" s="42">
        <v>26471.01153</v>
      </c>
      <c r="AY71" s="42">
        <v>13529.87062</v>
      </c>
      <c r="AZ71" s="42">
        <v>-9547.68348</v>
      </c>
      <c r="BA71" s="42">
        <v>12252.762750000007</v>
      </c>
    </row>
    <row r="72" spans="2:53" ht="16.5" customHeight="1">
      <c r="B72" s="21" t="s">
        <v>89</v>
      </c>
      <c r="D72" s="41">
        <v>3120255.3260999997</v>
      </c>
      <c r="E72" s="41">
        <v>34197.11554</v>
      </c>
      <c r="F72" s="41">
        <v>3086058.21056</v>
      </c>
      <c r="G72" s="41">
        <v>811716.8652</v>
      </c>
      <c r="H72" s="41">
        <v>2274341.34536</v>
      </c>
      <c r="I72" s="41">
        <v>817239.2510299999</v>
      </c>
      <c r="J72" s="41">
        <v>421295.38738</v>
      </c>
      <c r="K72" s="41">
        <v>166289.65257</v>
      </c>
      <c r="L72" s="41">
        <v>0</v>
      </c>
      <c r="M72" s="41">
        <v>2858.93595</v>
      </c>
      <c r="N72" s="41">
        <v>15747.098719999998</v>
      </c>
      <c r="O72" s="21" t="s">
        <v>89</v>
      </c>
      <c r="Q72" s="41">
        <v>216766.04830999998</v>
      </c>
      <c r="R72" s="41">
        <v>1276598.8853499999</v>
      </c>
      <c r="S72" s="41">
        <v>1332370.90506</v>
      </c>
      <c r="T72" s="41">
        <v>34295.744190000005</v>
      </c>
      <c r="U72" s="41">
        <v>21472.751979999997</v>
      </c>
      <c r="V72" s="41">
        <v>-3.52354</v>
      </c>
      <c r="W72" s="41">
        <v>180503.20898000002</v>
      </c>
      <c r="X72" s="41">
        <v>-111383.99629000001</v>
      </c>
      <c r="Y72" s="41">
        <v>0</v>
      </c>
      <c r="Z72" s="41">
        <v>-111221.9638</v>
      </c>
      <c r="AA72" s="41">
        <v>-162.03249</v>
      </c>
      <c r="AB72" s="21" t="s">
        <v>89</v>
      </c>
      <c r="AD72" s="41">
        <v>0</v>
      </c>
      <c r="AE72" s="41">
        <v>291887.20527</v>
      </c>
      <c r="AF72" s="41">
        <v>687589.0933399999</v>
      </c>
      <c r="AG72" s="41">
        <v>289255.25489</v>
      </c>
      <c r="AH72" s="41">
        <v>340680.83766</v>
      </c>
      <c r="AI72" s="41">
        <v>57653.000790000006</v>
      </c>
      <c r="AJ72" s="41">
        <v>0</v>
      </c>
      <c r="AK72" s="41">
        <v>-395701.88807</v>
      </c>
      <c r="AL72" s="41">
        <v>119576.54604</v>
      </c>
      <c r="AM72" s="41">
        <v>351111.46287</v>
      </c>
      <c r="AN72" s="41">
        <v>19356.197130000004</v>
      </c>
      <c r="AO72" s="21" t="s">
        <v>89</v>
      </c>
      <c r="AQ72" s="41">
        <v>-121351.20949000001</v>
      </c>
      <c r="AR72" s="41">
        <v>67003.00207999999</v>
      </c>
      <c r="AS72" s="41">
        <v>989.01922</v>
      </c>
      <c r="AT72" s="41">
        <v>-20890.40589</v>
      </c>
      <c r="AU72" s="41">
        <v>25378.724979999995</v>
      </c>
      <c r="AV72" s="41">
        <v>202020.24486</v>
      </c>
      <c r="AW72" s="41">
        <v>-276125.34203</v>
      </c>
      <c r="AX72" s="41">
        <v>5386.91434</v>
      </c>
      <c r="AY72" s="41">
        <v>304.04490000000004</v>
      </c>
      <c r="AZ72" s="41">
        <v>0</v>
      </c>
      <c r="BA72" s="41">
        <v>-281816.30127</v>
      </c>
    </row>
    <row r="73" spans="2:53" ht="16.5" customHeight="1">
      <c r="B73" s="22" t="s">
        <v>90</v>
      </c>
      <c r="D73" s="42">
        <v>190295.79565000001</v>
      </c>
      <c r="E73" s="42">
        <v>20797.262150000002</v>
      </c>
      <c r="F73" s="42">
        <v>169498.5335</v>
      </c>
      <c r="G73" s="42">
        <v>29249.96677</v>
      </c>
      <c r="H73" s="42">
        <v>140248.56673</v>
      </c>
      <c r="I73" s="42">
        <v>78994.90244</v>
      </c>
      <c r="J73" s="42">
        <v>447.02590999999995</v>
      </c>
      <c r="K73" s="42">
        <v>0</v>
      </c>
      <c r="L73" s="42">
        <v>0.00367</v>
      </c>
      <c r="M73" s="42">
        <v>2378.4765</v>
      </c>
      <c r="N73" s="42">
        <v>11913.80586</v>
      </c>
      <c r="O73" s="22" t="s">
        <v>90</v>
      </c>
      <c r="Q73" s="42">
        <v>69012.54350000001</v>
      </c>
      <c r="R73" s="42">
        <v>46979.67681</v>
      </c>
      <c r="S73" s="42">
        <v>58093.27618</v>
      </c>
      <c r="T73" s="42">
        <v>11113.599370000002</v>
      </c>
      <c r="U73" s="42">
        <v>0</v>
      </c>
      <c r="V73" s="42">
        <v>0</v>
      </c>
      <c r="W73" s="42">
        <v>14273.98748</v>
      </c>
      <c r="X73" s="42">
        <v>4193.085</v>
      </c>
      <c r="Y73" s="42">
        <v>6105.47598</v>
      </c>
      <c r="Z73" s="42">
        <v>-1912.39098</v>
      </c>
      <c r="AA73" s="42">
        <v>0</v>
      </c>
      <c r="AB73" s="22" t="s">
        <v>90</v>
      </c>
      <c r="AD73" s="42">
        <v>0</v>
      </c>
      <c r="AE73" s="42">
        <v>10080.90248</v>
      </c>
      <c r="AF73" s="42">
        <v>5248.59887</v>
      </c>
      <c r="AG73" s="42">
        <v>3073.45286</v>
      </c>
      <c r="AH73" s="42">
        <v>1803.6499</v>
      </c>
      <c r="AI73" s="42">
        <v>371.49611</v>
      </c>
      <c r="AJ73" s="42">
        <v>0</v>
      </c>
      <c r="AK73" s="42">
        <v>4832.30361</v>
      </c>
      <c r="AL73" s="42">
        <v>11935.23503</v>
      </c>
      <c r="AM73" s="42">
        <v>15017.8994</v>
      </c>
      <c r="AN73" s="42">
        <v>450.90577</v>
      </c>
      <c r="AO73" s="22" t="s">
        <v>90</v>
      </c>
      <c r="AQ73" s="42">
        <v>-2023.6573899999999</v>
      </c>
      <c r="AR73" s="42">
        <v>6778.90434</v>
      </c>
      <c r="AS73" s="42">
        <v>0</v>
      </c>
      <c r="AT73" s="42">
        <v>168.53952999999998</v>
      </c>
      <c r="AU73" s="42">
        <v>188.02035</v>
      </c>
      <c r="AV73" s="42">
        <v>8645.376970000001</v>
      </c>
      <c r="AW73" s="42">
        <v>16767.53864</v>
      </c>
      <c r="AX73" s="42">
        <v>12069.21191</v>
      </c>
      <c r="AY73" s="42">
        <v>0</v>
      </c>
      <c r="AZ73" s="42">
        <v>0</v>
      </c>
      <c r="BA73" s="42">
        <v>4698.326730000001</v>
      </c>
    </row>
    <row r="74" spans="2:53" ht="16.5" customHeight="1">
      <c r="B74" s="21" t="s">
        <v>91</v>
      </c>
      <c r="D74" s="41">
        <v>54747.81025</v>
      </c>
      <c r="E74" s="41">
        <v>4987.61854</v>
      </c>
      <c r="F74" s="41">
        <v>49760.19171</v>
      </c>
      <c r="G74" s="41">
        <v>2008.66897</v>
      </c>
      <c r="H74" s="41">
        <v>47751.52274</v>
      </c>
      <c r="I74" s="41">
        <v>8516.336</v>
      </c>
      <c r="J74" s="41">
        <v>0</v>
      </c>
      <c r="K74" s="41">
        <v>0</v>
      </c>
      <c r="L74" s="41">
        <v>-0.67692</v>
      </c>
      <c r="M74" s="41">
        <v>195.01089000000002</v>
      </c>
      <c r="N74" s="41">
        <v>3780.33842</v>
      </c>
      <c r="O74" s="21" t="s">
        <v>91</v>
      </c>
      <c r="Q74" s="41">
        <v>4931.80704</v>
      </c>
      <c r="R74" s="41">
        <v>18695.64392</v>
      </c>
      <c r="S74" s="41">
        <v>25624.861610000004</v>
      </c>
      <c r="T74" s="41">
        <v>6929.2176899999995</v>
      </c>
      <c r="U74" s="41">
        <v>0</v>
      </c>
      <c r="V74" s="41">
        <v>0</v>
      </c>
      <c r="W74" s="41">
        <v>20539.54282</v>
      </c>
      <c r="X74" s="41">
        <v>-2349.39086</v>
      </c>
      <c r="Y74" s="41">
        <v>5370.17644</v>
      </c>
      <c r="Z74" s="41">
        <v>-7719.5673</v>
      </c>
      <c r="AA74" s="41">
        <v>0</v>
      </c>
      <c r="AB74" s="21" t="s">
        <v>91</v>
      </c>
      <c r="AD74" s="41">
        <v>0</v>
      </c>
      <c r="AE74" s="41">
        <v>22888.93368</v>
      </c>
      <c r="AF74" s="41">
        <v>27671.79853</v>
      </c>
      <c r="AG74" s="41">
        <v>27658.64315</v>
      </c>
      <c r="AH74" s="41">
        <v>-164.93085</v>
      </c>
      <c r="AI74" s="41">
        <v>178.08623</v>
      </c>
      <c r="AJ74" s="41">
        <v>0</v>
      </c>
      <c r="AK74" s="41">
        <v>-4782.86485</v>
      </c>
      <c r="AL74" s="41">
        <v>20724.63806</v>
      </c>
      <c r="AM74" s="41">
        <v>36552.70557</v>
      </c>
      <c r="AN74" s="41">
        <v>1495.63374</v>
      </c>
      <c r="AO74" s="21" t="s">
        <v>91</v>
      </c>
      <c r="AQ74" s="41">
        <v>-962.09265</v>
      </c>
      <c r="AR74" s="41">
        <v>4380.825150000001</v>
      </c>
      <c r="AS74" s="41">
        <v>0</v>
      </c>
      <c r="AT74" s="41">
        <v>750.78805</v>
      </c>
      <c r="AU74" s="41">
        <v>786.59146</v>
      </c>
      <c r="AV74" s="41">
        <v>22279.81326</v>
      </c>
      <c r="AW74" s="41">
        <v>15941.77321</v>
      </c>
      <c r="AX74" s="41">
        <v>3463.93576</v>
      </c>
      <c r="AY74" s="41">
        <v>0</v>
      </c>
      <c r="AZ74" s="41">
        <v>0</v>
      </c>
      <c r="BA74" s="41">
        <v>12477.837449999999</v>
      </c>
    </row>
    <row r="75" spans="2:53" ht="16.5" customHeight="1">
      <c r="B75" s="22" t="s">
        <v>92</v>
      </c>
      <c r="D75" s="42">
        <v>91159.49855</v>
      </c>
      <c r="E75" s="42">
        <v>48089.11453</v>
      </c>
      <c r="F75" s="42">
        <v>43070.384020000005</v>
      </c>
      <c r="G75" s="42">
        <v>8652.24358</v>
      </c>
      <c r="H75" s="42">
        <v>34418.140439999996</v>
      </c>
      <c r="I75" s="42">
        <v>6103.836649999999</v>
      </c>
      <c r="J75" s="42">
        <v>12362.8616</v>
      </c>
      <c r="K75" s="42">
        <v>20.8734</v>
      </c>
      <c r="L75" s="42">
        <v>0</v>
      </c>
      <c r="M75" s="42">
        <v>8361.4781</v>
      </c>
      <c r="N75" s="42">
        <v>2377.68444</v>
      </c>
      <c r="O75" s="22" t="s">
        <v>92</v>
      </c>
      <c r="Q75" s="42">
        <v>-296.10469000000086</v>
      </c>
      <c r="R75" s="42">
        <v>19312.25416</v>
      </c>
      <c r="S75" s="42">
        <v>33309.38453</v>
      </c>
      <c r="T75" s="42">
        <v>13997.13037</v>
      </c>
      <c r="U75" s="42">
        <v>0</v>
      </c>
      <c r="V75" s="42">
        <v>0</v>
      </c>
      <c r="W75" s="42">
        <v>9002.04963</v>
      </c>
      <c r="X75" s="42">
        <v>1761.55467</v>
      </c>
      <c r="Y75" s="42">
        <v>1761.55467</v>
      </c>
      <c r="Z75" s="42">
        <v>0</v>
      </c>
      <c r="AA75" s="42">
        <v>0</v>
      </c>
      <c r="AB75" s="22" t="s">
        <v>92</v>
      </c>
      <c r="AD75" s="42">
        <v>0</v>
      </c>
      <c r="AE75" s="42">
        <v>7240.49496</v>
      </c>
      <c r="AF75" s="42">
        <v>26828.35692</v>
      </c>
      <c r="AG75" s="42">
        <v>24776.33175</v>
      </c>
      <c r="AH75" s="42">
        <v>1721.54345</v>
      </c>
      <c r="AI75" s="42">
        <v>330.48172</v>
      </c>
      <c r="AJ75" s="42">
        <v>0</v>
      </c>
      <c r="AK75" s="42">
        <v>-19587.86196</v>
      </c>
      <c r="AL75" s="42">
        <v>9889.66592</v>
      </c>
      <c r="AM75" s="42">
        <v>7279.34845</v>
      </c>
      <c r="AN75" s="42">
        <v>0</v>
      </c>
      <c r="AO75" s="22" t="s">
        <v>92</v>
      </c>
      <c r="AQ75" s="42">
        <v>-3326.04622</v>
      </c>
      <c r="AR75" s="42">
        <v>1329.68569</v>
      </c>
      <c r="AS75" s="42">
        <v>0</v>
      </c>
      <c r="AT75" s="42">
        <v>34.597550000000005</v>
      </c>
      <c r="AU75" s="42">
        <v>8288.66079</v>
      </c>
      <c r="AV75" s="42">
        <v>3716.58034</v>
      </c>
      <c r="AW75" s="42">
        <v>-9698.196039999999</v>
      </c>
      <c r="AX75" s="42">
        <v>8.732940000000001</v>
      </c>
      <c r="AY75" s="42">
        <v>0</v>
      </c>
      <c r="AZ75" s="42">
        <v>0</v>
      </c>
      <c r="BA75" s="42">
        <v>-9706.92898</v>
      </c>
    </row>
    <row r="76" spans="2:53" ht="16.5" customHeight="1">
      <c r="B76" s="21" t="s">
        <v>93</v>
      </c>
      <c r="D76" s="41">
        <v>2278966.26029</v>
      </c>
      <c r="E76" s="41">
        <v>107588.00024000001</v>
      </c>
      <c r="F76" s="41">
        <v>2171378.26005</v>
      </c>
      <c r="G76" s="41">
        <v>206571.23708000002</v>
      </c>
      <c r="H76" s="41">
        <v>1964807.02297</v>
      </c>
      <c r="I76" s="41">
        <v>481302.29228999995</v>
      </c>
      <c r="J76" s="41">
        <v>313734.13784000004</v>
      </c>
      <c r="K76" s="41">
        <v>57773.80359</v>
      </c>
      <c r="L76" s="41">
        <v>-1.18726</v>
      </c>
      <c r="M76" s="41">
        <v>32356.847610000004</v>
      </c>
      <c r="N76" s="41">
        <v>26000.410350000002</v>
      </c>
      <c r="O76" s="21" t="s">
        <v>93</v>
      </c>
      <c r="Q76" s="41">
        <v>116151.97537999993</v>
      </c>
      <c r="R76" s="41">
        <v>1251201.96026</v>
      </c>
      <c r="S76" s="41">
        <v>1290706.6751899999</v>
      </c>
      <c r="T76" s="41">
        <v>39818.21944</v>
      </c>
      <c r="U76" s="41">
        <v>-313.50451</v>
      </c>
      <c r="V76" s="41">
        <v>0</v>
      </c>
      <c r="W76" s="41">
        <v>232302.77042000002</v>
      </c>
      <c r="X76" s="41">
        <v>10758.28193</v>
      </c>
      <c r="Y76" s="41">
        <v>18627.87058</v>
      </c>
      <c r="Z76" s="41">
        <v>-7869.58865</v>
      </c>
      <c r="AA76" s="41">
        <v>0</v>
      </c>
      <c r="AB76" s="21" t="s">
        <v>93</v>
      </c>
      <c r="AD76" s="41">
        <v>0</v>
      </c>
      <c r="AE76" s="41">
        <v>221544.48849000002</v>
      </c>
      <c r="AF76" s="41">
        <v>225680.4731</v>
      </c>
      <c r="AG76" s="41">
        <v>4138.5524700000005</v>
      </c>
      <c r="AH76" s="41">
        <v>180757.53362</v>
      </c>
      <c r="AI76" s="41">
        <v>40784.38701</v>
      </c>
      <c r="AJ76" s="41">
        <v>0</v>
      </c>
      <c r="AK76" s="41">
        <v>-4135.9846099999995</v>
      </c>
      <c r="AL76" s="41">
        <v>154464.08904</v>
      </c>
      <c r="AM76" s="41">
        <v>143748.22448000003</v>
      </c>
      <c r="AN76" s="41">
        <v>58668.971130000005</v>
      </c>
      <c r="AO76" s="21" t="s">
        <v>93</v>
      </c>
      <c r="AQ76" s="41">
        <v>-10040.492460000001</v>
      </c>
      <c r="AR76" s="41">
        <v>24403.496199999998</v>
      </c>
      <c r="AS76" s="41">
        <v>0</v>
      </c>
      <c r="AT76" s="41">
        <v>1295.97036</v>
      </c>
      <c r="AU76" s="41">
        <v>18452.15597</v>
      </c>
      <c r="AV76" s="41">
        <v>82064.23664</v>
      </c>
      <c r="AW76" s="41">
        <v>150328.10443</v>
      </c>
      <c r="AX76" s="41">
        <v>12318.81426</v>
      </c>
      <c r="AY76" s="41">
        <v>15968.469060000001</v>
      </c>
      <c r="AZ76" s="41">
        <v>-3212.87313</v>
      </c>
      <c r="BA76" s="41">
        <v>118827.94798</v>
      </c>
    </row>
    <row r="77" spans="2:53" ht="16.5" customHeight="1">
      <c r="B77" s="22" t="s">
        <v>94</v>
      </c>
      <c r="D77" s="42">
        <v>594.2406</v>
      </c>
      <c r="E77" s="42">
        <v>429.43201</v>
      </c>
      <c r="F77" s="42">
        <v>164.80859</v>
      </c>
      <c r="G77" s="42">
        <v>0</v>
      </c>
      <c r="H77" s="42">
        <v>164.80859</v>
      </c>
      <c r="I77" s="42">
        <v>1128.90294</v>
      </c>
      <c r="J77" s="42">
        <v>1128.90294</v>
      </c>
      <c r="K77" s="42">
        <v>0</v>
      </c>
      <c r="L77" s="42">
        <v>0</v>
      </c>
      <c r="M77" s="42">
        <v>0</v>
      </c>
      <c r="N77" s="42">
        <v>0</v>
      </c>
      <c r="O77" s="22" t="s">
        <v>94</v>
      </c>
      <c r="Q77" s="42">
        <v>0</v>
      </c>
      <c r="R77" s="42">
        <v>30.94117</v>
      </c>
      <c r="S77" s="42">
        <v>30.94117</v>
      </c>
      <c r="T77" s="42">
        <v>0</v>
      </c>
      <c r="U77" s="42">
        <v>0</v>
      </c>
      <c r="V77" s="42">
        <v>0</v>
      </c>
      <c r="W77" s="42">
        <v>-995.03552</v>
      </c>
      <c r="X77" s="42">
        <v>0</v>
      </c>
      <c r="Y77" s="42">
        <v>0</v>
      </c>
      <c r="Z77" s="42">
        <v>0</v>
      </c>
      <c r="AA77" s="42">
        <v>0</v>
      </c>
      <c r="AB77" s="22" t="s">
        <v>94</v>
      </c>
      <c r="AD77" s="42">
        <v>0</v>
      </c>
      <c r="AE77" s="42">
        <v>-994.63519</v>
      </c>
      <c r="AF77" s="42">
        <v>18664.18649</v>
      </c>
      <c r="AG77" s="42">
        <v>2069.83452</v>
      </c>
      <c r="AH77" s="42">
        <v>15603.64032</v>
      </c>
      <c r="AI77" s="42">
        <v>990.7116500000001</v>
      </c>
      <c r="AJ77" s="42">
        <v>0</v>
      </c>
      <c r="AK77" s="42">
        <v>-19658.82168</v>
      </c>
      <c r="AL77" s="42">
        <v>-801.25954</v>
      </c>
      <c r="AM77" s="42">
        <v>150.13926999999998</v>
      </c>
      <c r="AN77" s="42">
        <v>0</v>
      </c>
      <c r="AO77" s="22" t="s">
        <v>94</v>
      </c>
      <c r="AQ77" s="42">
        <v>0</v>
      </c>
      <c r="AR77" s="42">
        <v>0</v>
      </c>
      <c r="AS77" s="42">
        <v>0</v>
      </c>
      <c r="AT77" s="42">
        <v>0</v>
      </c>
      <c r="AU77" s="42">
        <v>513.92973</v>
      </c>
      <c r="AV77" s="42">
        <v>1465.32854</v>
      </c>
      <c r="AW77" s="42">
        <v>-20460.08122</v>
      </c>
      <c r="AX77" s="42">
        <v>0</v>
      </c>
      <c r="AY77" s="42">
        <v>0</v>
      </c>
      <c r="AZ77" s="42">
        <v>0</v>
      </c>
      <c r="BA77" s="42">
        <v>-20460.08122</v>
      </c>
    </row>
    <row r="78" spans="2:53" ht="16.5" customHeight="1">
      <c r="B78" s="21" t="s">
        <v>311</v>
      </c>
      <c r="D78" s="41">
        <v>29426.84797</v>
      </c>
      <c r="E78" s="41">
        <v>20992.743150000002</v>
      </c>
      <c r="F78" s="41">
        <v>8434.10482</v>
      </c>
      <c r="G78" s="41">
        <v>526.30986</v>
      </c>
      <c r="H78" s="41">
        <v>7907.79496</v>
      </c>
      <c r="I78" s="41">
        <v>663.6071</v>
      </c>
      <c r="J78" s="41">
        <v>2928.79862</v>
      </c>
      <c r="K78" s="41">
        <v>0</v>
      </c>
      <c r="L78" s="41">
        <v>116.85828</v>
      </c>
      <c r="M78" s="41">
        <v>5039.4189400000005</v>
      </c>
      <c r="N78" s="41">
        <v>962.98921</v>
      </c>
      <c r="O78" s="21" t="s">
        <v>311</v>
      </c>
      <c r="Q78" s="41">
        <v>1694.3799299999998</v>
      </c>
      <c r="R78" s="41">
        <v>1659.77412</v>
      </c>
      <c r="S78" s="41">
        <v>21962.695310000003</v>
      </c>
      <c r="T78" s="41">
        <v>21132.65021</v>
      </c>
      <c r="U78" s="41">
        <v>-829.72902</v>
      </c>
      <c r="V78" s="41">
        <v>0</v>
      </c>
      <c r="W78" s="41">
        <v>5584.41374</v>
      </c>
      <c r="X78" s="41">
        <v>-778.18154</v>
      </c>
      <c r="Y78" s="41">
        <v>696.7428100000001</v>
      </c>
      <c r="Z78" s="41">
        <v>-1474.92435</v>
      </c>
      <c r="AA78" s="41">
        <v>0</v>
      </c>
      <c r="AB78" s="21" t="s">
        <v>311</v>
      </c>
      <c r="AD78" s="41">
        <v>0</v>
      </c>
      <c r="AE78" s="41">
        <v>6362.5952800000005</v>
      </c>
      <c r="AF78" s="41">
        <v>6381.66007</v>
      </c>
      <c r="AG78" s="41">
        <v>1282.36801</v>
      </c>
      <c r="AH78" s="41">
        <v>4546.57874</v>
      </c>
      <c r="AI78" s="41">
        <v>552.71332</v>
      </c>
      <c r="AJ78" s="41">
        <v>0</v>
      </c>
      <c r="AK78" s="41">
        <v>-19.064790000000002</v>
      </c>
      <c r="AL78" s="41">
        <v>3647.4799700000003</v>
      </c>
      <c r="AM78" s="41">
        <v>766.48512</v>
      </c>
      <c r="AN78" s="41">
        <v>87.95394</v>
      </c>
      <c r="AO78" s="21" t="s">
        <v>311</v>
      </c>
      <c r="AQ78" s="41">
        <v>-70.87910000000001</v>
      </c>
      <c r="AR78" s="41">
        <v>84.15406</v>
      </c>
      <c r="AS78" s="41">
        <v>0</v>
      </c>
      <c r="AT78" s="41">
        <v>8.75356</v>
      </c>
      <c r="AU78" s="41">
        <v>4885.57985</v>
      </c>
      <c r="AV78" s="41">
        <v>2114.5674599999998</v>
      </c>
      <c r="AW78" s="41">
        <v>3628.41518</v>
      </c>
      <c r="AX78" s="41">
        <v>0</v>
      </c>
      <c r="AY78" s="41">
        <v>0</v>
      </c>
      <c r="AZ78" s="41">
        <v>0</v>
      </c>
      <c r="BA78" s="41">
        <v>3628.41518</v>
      </c>
    </row>
    <row r="79" spans="2:53" ht="16.5" customHeight="1">
      <c r="B79" s="22" t="s">
        <v>95</v>
      </c>
      <c r="D79" s="42">
        <v>7074.48983</v>
      </c>
      <c r="E79" s="42">
        <v>1291.2912099999999</v>
      </c>
      <c r="F79" s="42">
        <v>5783.198619999999</v>
      </c>
      <c r="G79" s="42">
        <v>2243.35791</v>
      </c>
      <c r="H79" s="42">
        <v>3539.84071</v>
      </c>
      <c r="I79" s="42">
        <v>580.386</v>
      </c>
      <c r="J79" s="42">
        <v>2.39635</v>
      </c>
      <c r="K79" s="42">
        <v>0</v>
      </c>
      <c r="L79" s="42">
        <v>0</v>
      </c>
      <c r="M79" s="42">
        <v>0</v>
      </c>
      <c r="N79" s="42">
        <v>1.2316099999999999</v>
      </c>
      <c r="O79" s="22" t="s">
        <v>95</v>
      </c>
      <c r="Q79" s="42">
        <v>576.75804</v>
      </c>
      <c r="R79" s="42">
        <v>417.53765999999996</v>
      </c>
      <c r="S79" s="42">
        <v>417.53765999999996</v>
      </c>
      <c r="T79" s="42">
        <v>0</v>
      </c>
      <c r="U79" s="42">
        <v>0</v>
      </c>
      <c r="V79" s="42">
        <v>0</v>
      </c>
      <c r="W79" s="42">
        <v>2541.91705</v>
      </c>
      <c r="X79" s="42">
        <v>0</v>
      </c>
      <c r="Y79" s="42">
        <v>0</v>
      </c>
      <c r="Z79" s="42">
        <v>0</v>
      </c>
      <c r="AA79" s="42">
        <v>0</v>
      </c>
      <c r="AB79" s="22" t="s">
        <v>95</v>
      </c>
      <c r="AD79" s="42">
        <v>0</v>
      </c>
      <c r="AE79" s="42">
        <v>2541.91705</v>
      </c>
      <c r="AF79" s="42">
        <v>11833.85433</v>
      </c>
      <c r="AG79" s="42">
        <v>6736.30058</v>
      </c>
      <c r="AH79" s="42">
        <v>4598.11157</v>
      </c>
      <c r="AI79" s="42">
        <v>499.44218</v>
      </c>
      <c r="AJ79" s="42">
        <v>0</v>
      </c>
      <c r="AK79" s="42">
        <v>-9291.93728</v>
      </c>
      <c r="AL79" s="42">
        <v>1070.4404</v>
      </c>
      <c r="AM79" s="42">
        <v>912.5609000000001</v>
      </c>
      <c r="AN79" s="42">
        <v>0</v>
      </c>
      <c r="AO79" s="22" t="s">
        <v>95</v>
      </c>
      <c r="AQ79" s="42">
        <v>-473.85268</v>
      </c>
      <c r="AR79" s="42">
        <v>0</v>
      </c>
      <c r="AS79" s="42">
        <v>142.41679000000002</v>
      </c>
      <c r="AT79" s="42">
        <v>0.9776699999999999</v>
      </c>
      <c r="AU79" s="42">
        <v>947.71055</v>
      </c>
      <c r="AV79" s="42">
        <v>459.37283</v>
      </c>
      <c r="AW79" s="42">
        <v>-8221.49688</v>
      </c>
      <c r="AX79" s="42">
        <v>0</v>
      </c>
      <c r="AY79" s="42">
        <v>0</v>
      </c>
      <c r="AZ79" s="42">
        <v>0</v>
      </c>
      <c r="BA79" s="42">
        <v>-8221.49688</v>
      </c>
    </row>
    <row r="80" spans="2:53" ht="16.5" customHeight="1">
      <c r="B80" s="21" t="s">
        <v>96</v>
      </c>
      <c r="D80" s="41">
        <v>144259.26606999998</v>
      </c>
      <c r="E80" s="41">
        <v>111396.60016</v>
      </c>
      <c r="F80" s="41">
        <v>32862.66591</v>
      </c>
      <c r="G80" s="41">
        <v>-3531.9822000000004</v>
      </c>
      <c r="H80" s="41">
        <v>36394.64811</v>
      </c>
      <c r="I80" s="41">
        <v>3652.86611</v>
      </c>
      <c r="J80" s="41">
        <v>7352.4436</v>
      </c>
      <c r="K80" s="41">
        <v>0</v>
      </c>
      <c r="L80" s="41">
        <v>535.04393</v>
      </c>
      <c r="M80" s="41">
        <v>15738.2982</v>
      </c>
      <c r="N80" s="41">
        <v>4678.26502</v>
      </c>
      <c r="O80" s="21" t="s">
        <v>96</v>
      </c>
      <c r="Q80" s="41">
        <v>6825.41176</v>
      </c>
      <c r="R80" s="41">
        <v>18609.68412</v>
      </c>
      <c r="S80" s="41">
        <v>64229.242549999995</v>
      </c>
      <c r="T80" s="41">
        <v>45619.55843</v>
      </c>
      <c r="U80" s="41">
        <v>0</v>
      </c>
      <c r="V80" s="41">
        <v>0</v>
      </c>
      <c r="W80" s="41">
        <v>14132.097880000001</v>
      </c>
      <c r="X80" s="41">
        <v>601.4135200000001</v>
      </c>
      <c r="Y80" s="41">
        <v>601.4135200000001</v>
      </c>
      <c r="Z80" s="41">
        <v>0</v>
      </c>
      <c r="AA80" s="41">
        <v>0</v>
      </c>
      <c r="AB80" s="21" t="s">
        <v>96</v>
      </c>
      <c r="AD80" s="41">
        <v>0</v>
      </c>
      <c r="AE80" s="41">
        <v>13530.684360000001</v>
      </c>
      <c r="AF80" s="41">
        <v>16336.316060000001</v>
      </c>
      <c r="AG80" s="41">
        <v>5494.8818</v>
      </c>
      <c r="AH80" s="41">
        <v>9662.187129999998</v>
      </c>
      <c r="AI80" s="41">
        <v>1179.24713</v>
      </c>
      <c r="AJ80" s="41">
        <v>0</v>
      </c>
      <c r="AK80" s="41">
        <v>-2805.6317000000004</v>
      </c>
      <c r="AL80" s="41">
        <v>10935.7024</v>
      </c>
      <c r="AM80" s="41">
        <v>4588.38937</v>
      </c>
      <c r="AN80" s="41">
        <v>0</v>
      </c>
      <c r="AO80" s="21" t="s">
        <v>96</v>
      </c>
      <c r="AQ80" s="41">
        <v>375.66576000000003</v>
      </c>
      <c r="AR80" s="41">
        <v>351.55782</v>
      </c>
      <c r="AS80" s="41">
        <v>0</v>
      </c>
      <c r="AT80" s="41">
        <v>25.50357</v>
      </c>
      <c r="AU80" s="41">
        <v>12597.967229999998</v>
      </c>
      <c r="AV80" s="41">
        <v>7003.38135</v>
      </c>
      <c r="AW80" s="41">
        <v>8130.0707</v>
      </c>
      <c r="AX80" s="41">
        <v>0</v>
      </c>
      <c r="AY80" s="41">
        <v>0</v>
      </c>
      <c r="AZ80" s="41">
        <v>0</v>
      </c>
      <c r="BA80" s="41">
        <v>8130.0707</v>
      </c>
    </row>
    <row r="81" spans="2:53" ht="16.5" customHeight="1">
      <c r="B81" s="22" t="s">
        <v>97</v>
      </c>
      <c r="D81" s="42">
        <v>462583.03727</v>
      </c>
      <c r="E81" s="42">
        <v>95888.68811</v>
      </c>
      <c r="F81" s="42">
        <v>366694.34916000004</v>
      </c>
      <c r="G81" s="42">
        <v>19636.03814</v>
      </c>
      <c r="H81" s="42">
        <v>347058.31101999996</v>
      </c>
      <c r="I81" s="42">
        <v>98517.48491000001</v>
      </c>
      <c r="J81" s="42">
        <v>61260.40733</v>
      </c>
      <c r="K81" s="42">
        <v>12413.695880000001</v>
      </c>
      <c r="L81" s="42">
        <v>0</v>
      </c>
      <c r="M81" s="42">
        <v>19415.232050000002</v>
      </c>
      <c r="N81" s="42">
        <v>1590.5201399999999</v>
      </c>
      <c r="O81" s="22" t="s">
        <v>97</v>
      </c>
      <c r="Q81" s="42">
        <v>42668.09361000001</v>
      </c>
      <c r="R81" s="42">
        <v>253348.93594</v>
      </c>
      <c r="S81" s="42">
        <v>340664.84077</v>
      </c>
      <c r="T81" s="42">
        <v>87315.90483</v>
      </c>
      <c r="U81" s="42">
        <v>0</v>
      </c>
      <c r="V81" s="42">
        <v>0</v>
      </c>
      <c r="W81" s="42">
        <v>-4808.10983</v>
      </c>
      <c r="X81" s="42">
        <v>-2803.40398</v>
      </c>
      <c r="Y81" s="42">
        <v>0</v>
      </c>
      <c r="Z81" s="42">
        <v>-2803.40398</v>
      </c>
      <c r="AA81" s="42">
        <v>0</v>
      </c>
      <c r="AB81" s="22" t="s">
        <v>97</v>
      </c>
      <c r="AD81" s="42">
        <v>0</v>
      </c>
      <c r="AE81" s="42">
        <v>-2004.70585</v>
      </c>
      <c r="AF81" s="42">
        <v>38760.090039999995</v>
      </c>
      <c r="AG81" s="42">
        <v>19587.12606</v>
      </c>
      <c r="AH81" s="42">
        <v>17156.431279999997</v>
      </c>
      <c r="AI81" s="42">
        <v>2016.5327</v>
      </c>
      <c r="AJ81" s="42">
        <v>0</v>
      </c>
      <c r="AK81" s="42">
        <v>-40764.79589</v>
      </c>
      <c r="AL81" s="42">
        <v>13542.71551</v>
      </c>
      <c r="AM81" s="42">
        <v>15381.64426</v>
      </c>
      <c r="AN81" s="42">
        <v>0</v>
      </c>
      <c r="AO81" s="22" t="s">
        <v>97</v>
      </c>
      <c r="AQ81" s="42">
        <v>2932.0008399999997</v>
      </c>
      <c r="AR81" s="42">
        <v>5469.40113</v>
      </c>
      <c r="AS81" s="42">
        <v>0</v>
      </c>
      <c r="AT81" s="42">
        <v>315.94054</v>
      </c>
      <c r="AU81" s="42">
        <v>709.47806</v>
      </c>
      <c r="AV81" s="42">
        <v>11265.74932</v>
      </c>
      <c r="AW81" s="42">
        <v>-27222.08038</v>
      </c>
      <c r="AX81" s="42">
        <v>597.0575699999999</v>
      </c>
      <c r="AY81" s="42">
        <v>0</v>
      </c>
      <c r="AZ81" s="42">
        <v>0</v>
      </c>
      <c r="BA81" s="42">
        <v>-27819.13795</v>
      </c>
    </row>
    <row r="82" spans="2:53" ht="16.5" customHeight="1">
      <c r="B82" s="21" t="s">
        <v>98</v>
      </c>
      <c r="D82" s="41">
        <v>2006078.8796599999</v>
      </c>
      <c r="E82" s="41">
        <v>1026194.3913299999</v>
      </c>
      <c r="F82" s="41">
        <v>979884.48833</v>
      </c>
      <c r="G82" s="41">
        <v>50232.18028</v>
      </c>
      <c r="H82" s="41">
        <v>929652.30805</v>
      </c>
      <c r="I82" s="41">
        <v>288535.69513</v>
      </c>
      <c r="J82" s="41">
        <v>60021.6771</v>
      </c>
      <c r="K82" s="41">
        <v>14396.215350000002</v>
      </c>
      <c r="L82" s="41">
        <v>0</v>
      </c>
      <c r="M82" s="41">
        <v>217070.78706</v>
      </c>
      <c r="N82" s="41">
        <v>8103.710119999999</v>
      </c>
      <c r="O82" s="21" t="s">
        <v>98</v>
      </c>
      <c r="Q82" s="41">
        <v>423084.87962</v>
      </c>
      <c r="R82" s="41">
        <v>649550.44758</v>
      </c>
      <c r="S82" s="41">
        <v>926256.11101</v>
      </c>
      <c r="T82" s="41">
        <v>276705.66342999996</v>
      </c>
      <c r="U82" s="41">
        <v>0</v>
      </c>
      <c r="V82" s="41">
        <v>0</v>
      </c>
      <c r="W82" s="41">
        <v>-8433.83466</v>
      </c>
      <c r="X82" s="41">
        <v>-35052.047849999995</v>
      </c>
      <c r="Y82" s="41">
        <v>-2862.01387</v>
      </c>
      <c r="Z82" s="41">
        <v>-32190.033979999997</v>
      </c>
      <c r="AA82" s="41">
        <v>0</v>
      </c>
      <c r="AB82" s="21" t="s">
        <v>98</v>
      </c>
      <c r="AD82" s="41">
        <v>0</v>
      </c>
      <c r="AE82" s="41">
        <v>26618.213190000002</v>
      </c>
      <c r="AF82" s="41">
        <v>58983.162520000005</v>
      </c>
      <c r="AG82" s="41">
        <v>1627.27951</v>
      </c>
      <c r="AH82" s="41">
        <v>40713.4934</v>
      </c>
      <c r="AI82" s="41">
        <v>16642.38961</v>
      </c>
      <c r="AJ82" s="41">
        <v>0</v>
      </c>
      <c r="AK82" s="41">
        <v>-32364.949330000003</v>
      </c>
      <c r="AL82" s="41">
        <v>81203.54449000001</v>
      </c>
      <c r="AM82" s="41">
        <v>62542.653009999995</v>
      </c>
      <c r="AN82" s="41">
        <v>298.20031</v>
      </c>
      <c r="AO82" s="21" t="s">
        <v>98</v>
      </c>
      <c r="AQ82" s="41">
        <v>7375.195809999999</v>
      </c>
      <c r="AR82" s="41">
        <v>14881.84751</v>
      </c>
      <c r="AS82" s="41">
        <v>15383.9525</v>
      </c>
      <c r="AT82" s="41">
        <v>453.31311999999997</v>
      </c>
      <c r="AU82" s="41">
        <v>8999.376709999999</v>
      </c>
      <c r="AV82" s="41">
        <v>28730.994479999998</v>
      </c>
      <c r="AW82" s="41">
        <v>48838.595160000004</v>
      </c>
      <c r="AX82" s="41">
        <v>1305.84681</v>
      </c>
      <c r="AY82" s="41">
        <v>1970.616</v>
      </c>
      <c r="AZ82" s="41">
        <v>0</v>
      </c>
      <c r="BA82" s="41">
        <v>45562.13234999999</v>
      </c>
    </row>
    <row r="83" spans="2:41" ht="16.5" customHeight="1">
      <c r="B83" s="21"/>
      <c r="O83" s="21"/>
      <c r="AB83" s="21"/>
      <c r="AO83" s="21"/>
    </row>
    <row r="84" spans="2:53" ht="16.5" customHeight="1">
      <c r="B84" s="18" t="s">
        <v>99</v>
      </c>
      <c r="D84" s="40">
        <v>14875.14976</v>
      </c>
      <c r="E84" s="40">
        <v>12822.87283</v>
      </c>
      <c r="F84" s="40">
        <v>2052.27693</v>
      </c>
      <c r="G84" s="40">
        <v>684.4262</v>
      </c>
      <c r="H84" s="40">
        <v>1367.8507299999999</v>
      </c>
      <c r="I84" s="40">
        <v>-2311.76559</v>
      </c>
      <c r="J84" s="40">
        <v>0</v>
      </c>
      <c r="K84" s="40">
        <v>0</v>
      </c>
      <c r="L84" s="40">
        <v>0</v>
      </c>
      <c r="M84" s="40">
        <v>2311.76559</v>
      </c>
      <c r="N84" s="40">
        <v>0</v>
      </c>
      <c r="O84" s="18" t="s">
        <v>99</v>
      </c>
      <c r="Q84" s="40">
        <v>0</v>
      </c>
      <c r="R84" s="40">
        <v>748.9526999999999</v>
      </c>
      <c r="S84" s="40">
        <v>7183.19356</v>
      </c>
      <c r="T84" s="40">
        <v>6434.240859999999</v>
      </c>
      <c r="U84" s="40">
        <v>0</v>
      </c>
      <c r="V84" s="40">
        <v>0</v>
      </c>
      <c r="W84" s="40">
        <v>2930.6636200000003</v>
      </c>
      <c r="X84" s="40">
        <v>0</v>
      </c>
      <c r="Y84" s="40">
        <v>0</v>
      </c>
      <c r="Z84" s="40">
        <v>-315.36462</v>
      </c>
      <c r="AA84" s="40">
        <v>315.36462</v>
      </c>
      <c r="AB84" s="18" t="s">
        <v>99</v>
      </c>
      <c r="AD84" s="40">
        <v>0</v>
      </c>
      <c r="AE84" s="40">
        <v>2930.6636200000003</v>
      </c>
      <c r="AF84" s="40">
        <v>1168.62437</v>
      </c>
      <c r="AG84" s="40">
        <v>476.81959</v>
      </c>
      <c r="AH84" s="40">
        <v>671.3263499999999</v>
      </c>
      <c r="AI84" s="40">
        <v>20.47843</v>
      </c>
      <c r="AJ84" s="40">
        <v>0</v>
      </c>
      <c r="AK84" s="40">
        <v>1762.03925</v>
      </c>
      <c r="AL84" s="40">
        <v>507.74183</v>
      </c>
      <c r="AM84" s="40">
        <v>476.30066999999997</v>
      </c>
      <c r="AN84" s="40">
        <v>0</v>
      </c>
      <c r="AO84" s="18" t="s">
        <v>99</v>
      </c>
      <c r="AQ84" s="40">
        <v>0</v>
      </c>
      <c r="AR84" s="40">
        <v>0</v>
      </c>
      <c r="AS84" s="40">
        <v>0</v>
      </c>
      <c r="AT84" s="40">
        <v>0.45175</v>
      </c>
      <c r="AU84" s="40">
        <v>0</v>
      </c>
      <c r="AV84" s="40">
        <v>-30.98941</v>
      </c>
      <c r="AW84" s="40">
        <v>2269.78108</v>
      </c>
      <c r="AX84" s="40">
        <v>0</v>
      </c>
      <c r="AY84" s="40">
        <v>0</v>
      </c>
      <c r="AZ84" s="40">
        <v>0</v>
      </c>
      <c r="BA84" s="40">
        <v>2269.78108</v>
      </c>
    </row>
    <row r="85" spans="2:53" ht="16.5" customHeight="1">
      <c r="B85" s="21" t="s">
        <v>100</v>
      </c>
      <c r="D85" s="44" t="s">
        <v>301</v>
      </c>
      <c r="E85" s="44" t="s">
        <v>301</v>
      </c>
      <c r="F85" s="44" t="s">
        <v>301</v>
      </c>
      <c r="G85" s="44" t="s">
        <v>301</v>
      </c>
      <c r="H85" s="44" t="s">
        <v>301</v>
      </c>
      <c r="I85" s="44" t="s">
        <v>301</v>
      </c>
      <c r="J85" s="44" t="s">
        <v>301</v>
      </c>
      <c r="K85" s="44" t="s">
        <v>301</v>
      </c>
      <c r="L85" s="44" t="s">
        <v>301</v>
      </c>
      <c r="M85" s="44" t="s">
        <v>301</v>
      </c>
      <c r="N85" s="44" t="s">
        <v>301</v>
      </c>
      <c r="O85" s="21" t="s">
        <v>100</v>
      </c>
      <c r="Q85" s="44" t="s">
        <v>301</v>
      </c>
      <c r="R85" s="44" t="s">
        <v>301</v>
      </c>
      <c r="S85" s="44" t="s">
        <v>301</v>
      </c>
      <c r="T85" s="44" t="s">
        <v>301</v>
      </c>
      <c r="U85" s="44" t="s">
        <v>301</v>
      </c>
      <c r="V85" s="44" t="s">
        <v>301</v>
      </c>
      <c r="W85" s="44" t="s">
        <v>301</v>
      </c>
      <c r="X85" s="44" t="s">
        <v>301</v>
      </c>
      <c r="Y85" s="44" t="s">
        <v>301</v>
      </c>
      <c r="Z85" s="44" t="s">
        <v>301</v>
      </c>
      <c r="AA85" s="44" t="s">
        <v>301</v>
      </c>
      <c r="AB85" s="21" t="s">
        <v>100</v>
      </c>
      <c r="AD85" s="44" t="s">
        <v>301</v>
      </c>
      <c r="AE85" s="44" t="s">
        <v>301</v>
      </c>
      <c r="AF85" s="44" t="s">
        <v>301</v>
      </c>
      <c r="AG85" s="44" t="s">
        <v>301</v>
      </c>
      <c r="AH85" s="44" t="s">
        <v>301</v>
      </c>
      <c r="AI85" s="44" t="s">
        <v>301</v>
      </c>
      <c r="AJ85" s="44" t="s">
        <v>301</v>
      </c>
      <c r="AK85" s="44" t="s">
        <v>301</v>
      </c>
      <c r="AL85" s="44" t="s">
        <v>301</v>
      </c>
      <c r="AM85" s="44" t="s">
        <v>301</v>
      </c>
      <c r="AN85" s="44" t="s">
        <v>301</v>
      </c>
      <c r="AO85" s="21" t="s">
        <v>100</v>
      </c>
      <c r="AQ85" s="44" t="s">
        <v>301</v>
      </c>
      <c r="AR85" s="44" t="s">
        <v>301</v>
      </c>
      <c r="AS85" s="44" t="s">
        <v>301</v>
      </c>
      <c r="AT85" s="44" t="s">
        <v>301</v>
      </c>
      <c r="AU85" s="44" t="s">
        <v>301</v>
      </c>
      <c r="AV85" s="44" t="s">
        <v>301</v>
      </c>
      <c r="AW85" s="44" t="s">
        <v>301</v>
      </c>
      <c r="AX85" s="44" t="s">
        <v>301</v>
      </c>
      <c r="AY85" s="44" t="s">
        <v>301</v>
      </c>
      <c r="AZ85" s="44" t="s">
        <v>301</v>
      </c>
      <c r="BA85" s="44" t="s">
        <v>301</v>
      </c>
    </row>
    <row r="86" spans="2:53" ht="16.5" customHeight="1">
      <c r="B86" s="22" t="s">
        <v>101</v>
      </c>
      <c r="D86" s="42">
        <v>14875.14976</v>
      </c>
      <c r="E86" s="42">
        <v>12822.87283</v>
      </c>
      <c r="F86" s="42">
        <v>2052.27693</v>
      </c>
      <c r="G86" s="42">
        <v>684.4262</v>
      </c>
      <c r="H86" s="42">
        <v>1367.8507299999999</v>
      </c>
      <c r="I86" s="42">
        <v>-2311.76559</v>
      </c>
      <c r="J86" s="42">
        <v>0</v>
      </c>
      <c r="K86" s="42">
        <v>0</v>
      </c>
      <c r="L86" s="42">
        <v>0</v>
      </c>
      <c r="M86" s="42">
        <v>2311.76559</v>
      </c>
      <c r="N86" s="42">
        <v>0</v>
      </c>
      <c r="O86" s="22" t="s">
        <v>101</v>
      </c>
      <c r="Q86" s="42">
        <v>0</v>
      </c>
      <c r="R86" s="42">
        <v>748.9526999999999</v>
      </c>
      <c r="S86" s="42">
        <v>7183.19356</v>
      </c>
      <c r="T86" s="42">
        <v>6434.240859999999</v>
      </c>
      <c r="U86" s="42">
        <v>0</v>
      </c>
      <c r="V86" s="42">
        <v>0</v>
      </c>
      <c r="W86" s="42">
        <v>2930.6636200000003</v>
      </c>
      <c r="X86" s="42">
        <v>0</v>
      </c>
      <c r="Y86" s="42">
        <v>0</v>
      </c>
      <c r="Z86" s="42">
        <v>-315.36462</v>
      </c>
      <c r="AA86" s="42">
        <v>315.36462</v>
      </c>
      <c r="AB86" s="22" t="s">
        <v>101</v>
      </c>
      <c r="AD86" s="42">
        <v>0</v>
      </c>
      <c r="AE86" s="42">
        <v>2930.6636200000003</v>
      </c>
      <c r="AF86" s="42">
        <v>1168.62437</v>
      </c>
      <c r="AG86" s="42">
        <v>476.81959</v>
      </c>
      <c r="AH86" s="42">
        <v>671.3263499999999</v>
      </c>
      <c r="AI86" s="42">
        <v>20.47843</v>
      </c>
      <c r="AJ86" s="42">
        <v>0</v>
      </c>
      <c r="AK86" s="42">
        <v>1762.03925</v>
      </c>
      <c r="AL86" s="42">
        <v>507.74183</v>
      </c>
      <c r="AM86" s="42">
        <v>476.30066999999997</v>
      </c>
      <c r="AN86" s="42">
        <v>0</v>
      </c>
      <c r="AO86" s="22" t="s">
        <v>101</v>
      </c>
      <c r="AQ86" s="42">
        <v>0</v>
      </c>
      <c r="AR86" s="42">
        <v>0</v>
      </c>
      <c r="AS86" s="42">
        <v>0</v>
      </c>
      <c r="AT86" s="42">
        <v>0.45175</v>
      </c>
      <c r="AU86" s="42">
        <v>0</v>
      </c>
      <c r="AV86" s="42">
        <v>-30.98941</v>
      </c>
      <c r="AW86" s="42">
        <v>2269.78108</v>
      </c>
      <c r="AX86" s="42">
        <v>0</v>
      </c>
      <c r="AY86" s="42">
        <v>0</v>
      </c>
      <c r="AZ86" s="42">
        <v>0</v>
      </c>
      <c r="BA86" s="42">
        <v>2269.78108</v>
      </c>
    </row>
    <row r="87" spans="2:53" ht="16.5" customHeight="1">
      <c r="B87" s="2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2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2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</row>
    <row r="88" spans="2:53" ht="16.5" customHeight="1">
      <c r="B88" s="18" t="s">
        <v>102</v>
      </c>
      <c r="D88" s="40">
        <v>91027908.46065998</v>
      </c>
      <c r="E88" s="40">
        <v>16269643.629160002</v>
      </c>
      <c r="F88" s="40">
        <v>74758264.83150002</v>
      </c>
      <c r="G88" s="40">
        <v>18638334.54007</v>
      </c>
      <c r="H88" s="40">
        <v>56119930.29143001</v>
      </c>
      <c r="I88" s="40">
        <v>10473641.43232</v>
      </c>
      <c r="J88" s="40">
        <v>6704207.578160001</v>
      </c>
      <c r="K88" s="40">
        <v>1652717.92558</v>
      </c>
      <c r="L88" s="40">
        <v>148287.04556</v>
      </c>
      <c r="M88" s="40">
        <v>2709694.7987599997</v>
      </c>
      <c r="N88" s="40">
        <v>686372.2967400001</v>
      </c>
      <c r="O88" s="18" t="s">
        <v>102</v>
      </c>
      <c r="Q88" s="40">
        <v>3991751.3850399996</v>
      </c>
      <c r="R88" s="40">
        <v>40969741.985520005</v>
      </c>
      <c r="S88" s="40">
        <v>47197428.94023</v>
      </c>
      <c r="T88" s="40">
        <v>5998424.03754</v>
      </c>
      <c r="U88" s="40">
        <v>229848.51786999998</v>
      </c>
      <c r="V88" s="40">
        <v>585.6006999999998</v>
      </c>
      <c r="W88" s="40">
        <v>4676546.873589999</v>
      </c>
      <c r="X88" s="40">
        <v>-1794414.15869</v>
      </c>
      <c r="Y88" s="40">
        <v>203577.98380000005</v>
      </c>
      <c r="Z88" s="40">
        <v>-2304300.7772200005</v>
      </c>
      <c r="AA88" s="40">
        <v>132799.62720000002</v>
      </c>
      <c r="AB88" s="18" t="s">
        <v>102</v>
      </c>
      <c r="AD88" s="40">
        <v>173509.00752999997</v>
      </c>
      <c r="AE88" s="40">
        <v>6470961.032280001</v>
      </c>
      <c r="AF88" s="40">
        <v>8384993.815010001</v>
      </c>
      <c r="AG88" s="40">
        <v>2814424.2081100005</v>
      </c>
      <c r="AH88" s="40">
        <v>4793323.66785</v>
      </c>
      <c r="AI88" s="40">
        <v>777245.9390499999</v>
      </c>
      <c r="AJ88" s="40">
        <v>0</v>
      </c>
      <c r="AK88" s="40">
        <v>-1914032.7827300003</v>
      </c>
      <c r="AL88" s="40">
        <v>6421552.614769999</v>
      </c>
      <c r="AM88" s="40">
        <v>7630027.311670002</v>
      </c>
      <c r="AN88" s="40">
        <v>635995.5185899998</v>
      </c>
      <c r="AO88" s="18" t="s">
        <v>102</v>
      </c>
      <c r="AQ88" s="40">
        <v>738624.8076299999</v>
      </c>
      <c r="AR88" s="40">
        <v>900880.7316199999</v>
      </c>
      <c r="AS88" s="40">
        <v>254338.04809999996</v>
      </c>
      <c r="AT88" s="40">
        <v>10090.759690000006</v>
      </c>
      <c r="AU88" s="40">
        <v>1003578.1307999998</v>
      </c>
      <c r="AV88" s="40">
        <v>4751982.69333</v>
      </c>
      <c r="AW88" s="40">
        <v>4507519.83204</v>
      </c>
      <c r="AX88" s="40">
        <v>507240.3477500001</v>
      </c>
      <c r="AY88" s="40">
        <v>219019.41624999998</v>
      </c>
      <c r="AZ88" s="40">
        <v>173220.58721</v>
      </c>
      <c r="BA88" s="40">
        <v>3954480.655250001</v>
      </c>
    </row>
    <row r="89" spans="2:53" ht="16.5" customHeight="1">
      <c r="B89" s="2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2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2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</row>
    <row r="90" spans="2:53" ht="16.5" customHeight="1">
      <c r="B90" s="18" t="s">
        <v>103</v>
      </c>
      <c r="D90" s="40">
        <v>2250522.25438</v>
      </c>
      <c r="E90" s="40">
        <v>1188394.5145999999</v>
      </c>
      <c r="F90" s="40">
        <v>1062127.73978</v>
      </c>
      <c r="G90" s="40">
        <v>-101028.06831999999</v>
      </c>
      <c r="H90" s="40">
        <v>1163155.8080999998</v>
      </c>
      <c r="I90" s="40">
        <v>508482.49147</v>
      </c>
      <c r="J90" s="40">
        <v>0</v>
      </c>
      <c r="K90" s="40">
        <v>0</v>
      </c>
      <c r="L90" s="40">
        <v>699705.5321</v>
      </c>
      <c r="M90" s="40">
        <v>289414.14206</v>
      </c>
      <c r="N90" s="40">
        <v>61781.325809999995</v>
      </c>
      <c r="O90" s="18" t="s">
        <v>103</v>
      </c>
      <c r="Q90" s="40">
        <v>36409.77562000004</v>
      </c>
      <c r="R90" s="40">
        <v>427918.60337</v>
      </c>
      <c r="S90" s="40">
        <v>874348.4245800001</v>
      </c>
      <c r="T90" s="40">
        <v>449950.78806000005</v>
      </c>
      <c r="U90" s="40">
        <v>1147.0008799999998</v>
      </c>
      <c r="V90" s="40">
        <v>4667.96773</v>
      </c>
      <c r="W90" s="40">
        <v>226754.71326000002</v>
      </c>
      <c r="X90" s="40">
        <v>-3630.553399999999</v>
      </c>
      <c r="Y90" s="40">
        <v>18366.68342</v>
      </c>
      <c r="Z90" s="40">
        <v>-23922.30811</v>
      </c>
      <c r="AA90" s="40">
        <v>2900.0303</v>
      </c>
      <c r="AB90" s="18" t="s">
        <v>103</v>
      </c>
      <c r="AD90" s="40">
        <v>-974.95901</v>
      </c>
      <c r="AE90" s="40">
        <v>230385.26666</v>
      </c>
      <c r="AF90" s="40">
        <v>136085.73416</v>
      </c>
      <c r="AG90" s="40">
        <v>38907.50223</v>
      </c>
      <c r="AH90" s="40">
        <v>87336.33053</v>
      </c>
      <c r="AI90" s="40">
        <v>9841.901399999999</v>
      </c>
      <c r="AJ90" s="40">
        <v>0</v>
      </c>
      <c r="AK90" s="40">
        <v>94299.53250000002</v>
      </c>
      <c r="AL90" s="40">
        <v>124246.19247000001</v>
      </c>
      <c r="AM90" s="40">
        <v>94526.36322</v>
      </c>
      <c r="AN90" s="40">
        <v>11412.62706</v>
      </c>
      <c r="AO90" s="18" t="s">
        <v>103</v>
      </c>
      <c r="AQ90" s="40">
        <v>24801.195310000003</v>
      </c>
      <c r="AR90" s="40">
        <v>0</v>
      </c>
      <c r="AS90" s="40">
        <v>0</v>
      </c>
      <c r="AT90" s="40">
        <v>6275.38934</v>
      </c>
      <c r="AU90" s="40">
        <v>40964.84979</v>
      </c>
      <c r="AV90" s="40">
        <v>53734.23225</v>
      </c>
      <c r="AW90" s="40">
        <v>218545.72496999998</v>
      </c>
      <c r="AX90" s="40">
        <v>501.06827999999996</v>
      </c>
      <c r="AY90" s="40">
        <v>8493.12478</v>
      </c>
      <c r="AZ90" s="40">
        <v>0</v>
      </c>
      <c r="BA90" s="40">
        <v>209551.53191000002</v>
      </c>
    </row>
    <row r="91" spans="2:53" ht="16.5" customHeight="1">
      <c r="B91" s="21" t="s">
        <v>312</v>
      </c>
      <c r="D91" s="41">
        <v>111775.56881999999</v>
      </c>
      <c r="E91" s="41">
        <v>104851.71945</v>
      </c>
      <c r="F91" s="41">
        <v>6923.84937</v>
      </c>
      <c r="G91" s="41">
        <v>-85.18046000000001</v>
      </c>
      <c r="H91" s="41">
        <v>7009.02983</v>
      </c>
      <c r="I91" s="41">
        <v>-1684.43674</v>
      </c>
      <c r="J91" s="41">
        <v>0</v>
      </c>
      <c r="K91" s="41">
        <v>0</v>
      </c>
      <c r="L91" s="41">
        <v>4587.9141</v>
      </c>
      <c r="M91" s="41">
        <v>9513.35643</v>
      </c>
      <c r="N91" s="41">
        <v>1776.95741</v>
      </c>
      <c r="O91" s="21" t="s">
        <v>312</v>
      </c>
      <c r="Q91" s="41">
        <v>1464.04818</v>
      </c>
      <c r="R91" s="41">
        <v>2966.3414700000003</v>
      </c>
      <c r="S91" s="41">
        <v>48946.658</v>
      </c>
      <c r="T91" s="41">
        <v>44833.31565</v>
      </c>
      <c r="U91" s="41">
        <v>1147.0008799999998</v>
      </c>
      <c r="V91" s="41">
        <v>0</v>
      </c>
      <c r="W91" s="41">
        <v>5727.125099999999</v>
      </c>
      <c r="X91" s="41">
        <v>136.26444</v>
      </c>
      <c r="Y91" s="41">
        <v>136.26444</v>
      </c>
      <c r="Z91" s="41">
        <v>0</v>
      </c>
      <c r="AA91" s="41">
        <v>0</v>
      </c>
      <c r="AB91" s="21" t="s">
        <v>312</v>
      </c>
      <c r="AD91" s="41">
        <v>0</v>
      </c>
      <c r="AE91" s="41">
        <v>5590.860659999999</v>
      </c>
      <c r="AF91" s="41">
        <v>6550.9703</v>
      </c>
      <c r="AG91" s="41">
        <v>4103.883</v>
      </c>
      <c r="AH91" s="41">
        <v>2205.5692400000003</v>
      </c>
      <c r="AI91" s="41">
        <v>241.51806</v>
      </c>
      <c r="AJ91" s="41">
        <v>0</v>
      </c>
      <c r="AK91" s="41">
        <v>-960.10964</v>
      </c>
      <c r="AL91" s="41">
        <v>915.5311999999999</v>
      </c>
      <c r="AM91" s="41">
        <v>1018.74581</v>
      </c>
      <c r="AN91" s="41">
        <v>185.62115</v>
      </c>
      <c r="AO91" s="21" t="s">
        <v>312</v>
      </c>
      <c r="AQ91" s="41">
        <v>-991.49384</v>
      </c>
      <c r="AR91" s="41">
        <v>0</v>
      </c>
      <c r="AS91" s="41">
        <v>0</v>
      </c>
      <c r="AT91" s="41">
        <v>43.248760000000004</v>
      </c>
      <c r="AU91" s="41">
        <v>1876.05806</v>
      </c>
      <c r="AV91" s="41">
        <v>1216.64874</v>
      </c>
      <c r="AW91" s="41">
        <v>-44.57844</v>
      </c>
      <c r="AX91" s="41">
        <v>-32.55238</v>
      </c>
      <c r="AY91" s="41">
        <v>0</v>
      </c>
      <c r="AZ91" s="41">
        <v>0</v>
      </c>
      <c r="BA91" s="41">
        <v>-12.02606</v>
      </c>
    </row>
    <row r="92" spans="2:53" ht="16.5" customHeight="1">
      <c r="B92" s="22" t="s">
        <v>104</v>
      </c>
      <c r="D92" s="42">
        <v>654017.35071</v>
      </c>
      <c r="E92" s="42">
        <v>255187.30459</v>
      </c>
      <c r="F92" s="42">
        <v>398830.04612</v>
      </c>
      <c r="G92" s="42">
        <v>23340.393170000003</v>
      </c>
      <c r="H92" s="42">
        <v>375489.65294999996</v>
      </c>
      <c r="I92" s="42">
        <v>153922.57096</v>
      </c>
      <c r="J92" s="42">
        <v>0</v>
      </c>
      <c r="K92" s="42">
        <v>0</v>
      </c>
      <c r="L92" s="42">
        <v>162500.80672</v>
      </c>
      <c r="M92" s="42">
        <v>69261.82113</v>
      </c>
      <c r="N92" s="42">
        <v>48794.64930999999</v>
      </c>
      <c r="O92" s="22" t="s">
        <v>104</v>
      </c>
      <c r="Q92" s="42">
        <v>11888.93606000001</v>
      </c>
      <c r="R92" s="42">
        <v>168409.11989</v>
      </c>
      <c r="S92" s="42">
        <v>254241.67837</v>
      </c>
      <c r="T92" s="42">
        <v>88698.32579</v>
      </c>
      <c r="U92" s="42">
        <v>0</v>
      </c>
      <c r="V92" s="42">
        <v>2865.76731</v>
      </c>
      <c r="W92" s="42">
        <v>53157.962100000004</v>
      </c>
      <c r="X92" s="42">
        <v>13171.580109999999</v>
      </c>
      <c r="Y92" s="42">
        <v>12378.24965</v>
      </c>
      <c r="Z92" s="42">
        <v>0</v>
      </c>
      <c r="AA92" s="42">
        <v>778.17196</v>
      </c>
      <c r="AB92" s="22" t="s">
        <v>104</v>
      </c>
      <c r="AD92" s="42">
        <v>15.1585</v>
      </c>
      <c r="AE92" s="42">
        <v>39986.38199</v>
      </c>
      <c r="AF92" s="42">
        <v>30779.17884</v>
      </c>
      <c r="AG92" s="42">
        <v>11115.858860000002</v>
      </c>
      <c r="AH92" s="42">
        <v>18535.93632</v>
      </c>
      <c r="AI92" s="42">
        <v>1127.38366</v>
      </c>
      <c r="AJ92" s="42">
        <v>0</v>
      </c>
      <c r="AK92" s="42">
        <v>9207.203150000001</v>
      </c>
      <c r="AL92" s="42">
        <v>65113.625949999994</v>
      </c>
      <c r="AM92" s="42">
        <v>39091.403770000004</v>
      </c>
      <c r="AN92" s="42">
        <v>1504.4725700000001</v>
      </c>
      <c r="AO92" s="22" t="s">
        <v>104</v>
      </c>
      <c r="AQ92" s="42">
        <v>30752.60261</v>
      </c>
      <c r="AR92" s="42">
        <v>0</v>
      </c>
      <c r="AS92" s="42">
        <v>0</v>
      </c>
      <c r="AT92" s="42">
        <v>1524.24303</v>
      </c>
      <c r="AU92" s="42">
        <v>18993.53009</v>
      </c>
      <c r="AV92" s="42">
        <v>26752.62612</v>
      </c>
      <c r="AW92" s="42">
        <v>74320.82909999999</v>
      </c>
      <c r="AX92" s="42">
        <v>262.67887</v>
      </c>
      <c r="AY92" s="42">
        <v>8493.12478</v>
      </c>
      <c r="AZ92" s="42">
        <v>0</v>
      </c>
      <c r="BA92" s="42">
        <v>65565.02545</v>
      </c>
    </row>
    <row r="93" spans="2:53" ht="16.5" customHeight="1">
      <c r="B93" s="21" t="s">
        <v>105</v>
      </c>
      <c r="D93" s="41">
        <v>1484729.33485</v>
      </c>
      <c r="E93" s="41">
        <v>828355.49056</v>
      </c>
      <c r="F93" s="41">
        <v>656373.84429</v>
      </c>
      <c r="G93" s="41">
        <v>-124283.28103</v>
      </c>
      <c r="H93" s="41">
        <v>780657.1253199999</v>
      </c>
      <c r="I93" s="41">
        <v>356244.35725</v>
      </c>
      <c r="J93" s="41">
        <v>0</v>
      </c>
      <c r="K93" s="41">
        <v>0</v>
      </c>
      <c r="L93" s="41">
        <v>532616.81128</v>
      </c>
      <c r="M93" s="41">
        <v>210638.9645</v>
      </c>
      <c r="N93" s="41">
        <v>11209.71909</v>
      </c>
      <c r="O93" s="21" t="s">
        <v>105</v>
      </c>
      <c r="Q93" s="41">
        <v>23056.791380000028</v>
      </c>
      <c r="R93" s="41">
        <v>256543.14200999998</v>
      </c>
      <c r="S93" s="41">
        <v>571160.0882100001</v>
      </c>
      <c r="T93" s="41">
        <v>316419.14662</v>
      </c>
      <c r="U93" s="41">
        <v>0</v>
      </c>
      <c r="V93" s="41">
        <v>1802.20042</v>
      </c>
      <c r="W93" s="41">
        <v>167869.62606</v>
      </c>
      <c r="X93" s="41">
        <v>-16938.39795</v>
      </c>
      <c r="Y93" s="41">
        <v>5852.16933</v>
      </c>
      <c r="Z93" s="41">
        <v>-23922.30811</v>
      </c>
      <c r="AA93" s="41">
        <v>2121.8583399999998</v>
      </c>
      <c r="AB93" s="21" t="s">
        <v>105</v>
      </c>
      <c r="AD93" s="41">
        <v>-990.11751</v>
      </c>
      <c r="AE93" s="41">
        <v>184808.02401</v>
      </c>
      <c r="AF93" s="41">
        <v>98755.58502</v>
      </c>
      <c r="AG93" s="41">
        <v>23687.76037</v>
      </c>
      <c r="AH93" s="41">
        <v>66594.82497</v>
      </c>
      <c r="AI93" s="41">
        <v>8472.999679999999</v>
      </c>
      <c r="AJ93" s="41">
        <v>0</v>
      </c>
      <c r="AK93" s="41">
        <v>86052.43899000001</v>
      </c>
      <c r="AL93" s="41">
        <v>58217.03532</v>
      </c>
      <c r="AM93" s="41">
        <v>54416.21364</v>
      </c>
      <c r="AN93" s="41">
        <v>9722.53334</v>
      </c>
      <c r="AO93" s="21" t="s">
        <v>105</v>
      </c>
      <c r="AQ93" s="41">
        <v>-4959.91346</v>
      </c>
      <c r="AR93" s="41">
        <v>0</v>
      </c>
      <c r="AS93" s="41">
        <v>0</v>
      </c>
      <c r="AT93" s="41">
        <v>4707.89755</v>
      </c>
      <c r="AU93" s="41">
        <v>20095.26164</v>
      </c>
      <c r="AV93" s="41">
        <v>25764.95739</v>
      </c>
      <c r="AW93" s="41">
        <v>144269.47431</v>
      </c>
      <c r="AX93" s="41">
        <v>270.94178999999997</v>
      </c>
      <c r="AY93" s="41">
        <v>0</v>
      </c>
      <c r="AZ93" s="41">
        <v>0</v>
      </c>
      <c r="BA93" s="41">
        <v>143998.53252</v>
      </c>
    </row>
    <row r="94" spans="2:53" ht="16.5" customHeight="1">
      <c r="B94" s="2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2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2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</row>
    <row r="95" spans="2:53" ht="16.5" customHeight="1">
      <c r="B95" s="18" t="s">
        <v>106</v>
      </c>
      <c r="D95" s="40">
        <v>93278430.71503998</v>
      </c>
      <c r="E95" s="40">
        <v>17458038.143760003</v>
      </c>
      <c r="F95" s="40">
        <v>75820392.57128002</v>
      </c>
      <c r="G95" s="40">
        <v>18537306.471750002</v>
      </c>
      <c r="H95" s="40">
        <v>57283086.09953001</v>
      </c>
      <c r="I95" s="40">
        <v>10982123.92379</v>
      </c>
      <c r="J95" s="40">
        <v>6704207.578160001</v>
      </c>
      <c r="K95" s="40">
        <v>1652717.92558</v>
      </c>
      <c r="L95" s="40">
        <v>847992.57766</v>
      </c>
      <c r="M95" s="40">
        <v>2999108.9408199997</v>
      </c>
      <c r="N95" s="40">
        <v>748153.6225500001</v>
      </c>
      <c r="O95" s="18" t="s">
        <v>106</v>
      </c>
      <c r="Q95" s="40">
        <v>4028161.1606599996</v>
      </c>
      <c r="R95" s="40">
        <v>41397660.58889001</v>
      </c>
      <c r="S95" s="40">
        <v>48071777.36481</v>
      </c>
      <c r="T95" s="40">
        <v>6448374.8256</v>
      </c>
      <c r="U95" s="40">
        <v>230995.51875</v>
      </c>
      <c r="V95" s="40">
        <v>5253.56843</v>
      </c>
      <c r="W95" s="40">
        <v>4903301.586849999</v>
      </c>
      <c r="X95" s="40">
        <v>-1798044.71209</v>
      </c>
      <c r="Y95" s="40">
        <v>221944.66722000006</v>
      </c>
      <c r="Z95" s="40">
        <v>-2328223.0853300006</v>
      </c>
      <c r="AA95" s="40">
        <v>135699.65750000003</v>
      </c>
      <c r="AB95" s="18" t="s">
        <v>106</v>
      </c>
      <c r="AD95" s="40">
        <v>172534.04851999998</v>
      </c>
      <c r="AE95" s="40">
        <v>6701346.298940001</v>
      </c>
      <c r="AF95" s="40">
        <v>8521079.54917</v>
      </c>
      <c r="AG95" s="40">
        <v>2853331.7103400007</v>
      </c>
      <c r="AH95" s="40">
        <v>4880659.99838</v>
      </c>
      <c r="AI95" s="40">
        <v>787087.8404499999</v>
      </c>
      <c r="AJ95" s="40">
        <v>0</v>
      </c>
      <c r="AK95" s="40">
        <v>-1819733.2502300004</v>
      </c>
      <c r="AL95" s="40">
        <v>6545798.807239999</v>
      </c>
      <c r="AM95" s="40">
        <v>7724553.674890001</v>
      </c>
      <c r="AN95" s="40">
        <v>647408.1456499997</v>
      </c>
      <c r="AO95" s="18" t="s">
        <v>106</v>
      </c>
      <c r="AQ95" s="40">
        <v>763426.0029399999</v>
      </c>
      <c r="AR95" s="40">
        <v>900880.7316199999</v>
      </c>
      <c r="AS95" s="40">
        <v>254338.04809999996</v>
      </c>
      <c r="AT95" s="40">
        <v>16366.149030000006</v>
      </c>
      <c r="AU95" s="40">
        <v>1044542.9805899998</v>
      </c>
      <c r="AV95" s="40">
        <v>4805716.9255800005</v>
      </c>
      <c r="AW95" s="40">
        <v>4726065.55701</v>
      </c>
      <c r="AX95" s="40">
        <v>507741.4160300001</v>
      </c>
      <c r="AY95" s="40">
        <v>227512.54103</v>
      </c>
      <c r="AZ95" s="40">
        <v>173220.58721</v>
      </c>
      <c r="BA95" s="40">
        <v>4164032.1871600007</v>
      </c>
    </row>
    <row r="96" spans="2:53" ht="4.5" customHeight="1">
      <c r="B96" s="45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5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5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5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</row>
    <row r="97" spans="31:53" ht="16.5"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</row>
    <row r="98" spans="31:53" ht="16.5"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</row>
    <row r="99" spans="31:53" ht="16.5" customHeight="1"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</row>
    <row r="100" spans="31:53" ht="16.5"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</row>
    <row r="101" spans="31:53" ht="16.5"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</row>
    <row r="102" spans="31:53" ht="16.5"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</row>
    <row r="103" spans="31:53" ht="16.5"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</row>
    <row r="104" spans="31:53" ht="16.5"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</row>
    <row r="105" spans="31:53" ht="16.5"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</row>
    <row r="106" spans="31:53" ht="16.5"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</row>
    <row r="107" spans="31:53" ht="16.5"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</row>
    <row r="108" spans="31:53" ht="16.5"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</row>
    <row r="109" spans="31:53" ht="16.5"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</row>
    <row r="110" spans="31:53" ht="16.5"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</row>
    <row r="111" spans="31:53" ht="16.5"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</row>
    <row r="112" spans="31:53" ht="16.5"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</row>
    <row r="113" spans="31:53" ht="16.5"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</row>
    <row r="114" spans="31:53" ht="16.5"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</row>
    <row r="115" spans="31:53" ht="16.5"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</row>
    <row r="116" spans="31:53" ht="16.5"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</row>
    <row r="117" spans="31:53" ht="16.5"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</row>
    <row r="118" spans="31:53" ht="16.5"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</row>
    <row r="119" spans="31:53" ht="16.5"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</row>
    <row r="120" spans="31:53" ht="16.5"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</row>
    <row r="121" spans="31:53" ht="16.5"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</row>
    <row r="122" spans="31:53" ht="16.5"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</row>
    <row r="123" spans="31:53" ht="16.5"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</row>
    <row r="124" spans="31:53" ht="16.5"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31:53" ht="16.5"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</row>
    <row r="126" spans="31:53" ht="16.5"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</row>
    <row r="127" spans="31:53" ht="16.5"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</row>
    <row r="128" spans="31:53" ht="16.5"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</row>
    <row r="129" spans="31:53" ht="16.5"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</row>
    <row r="130" spans="31:53" ht="16.5"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</row>
    <row r="131" spans="31:53" ht="16.5"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</row>
    <row r="132" spans="31:53" ht="16.5"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</row>
    <row r="133" spans="31:53" ht="16.5"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</row>
    <row r="134" spans="31:53" ht="16.5"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</row>
    <row r="135" spans="31:53" ht="16.5"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</row>
    <row r="136" spans="31:53" ht="16.5"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</row>
    <row r="137" spans="31:53" ht="16.5"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</row>
    <row r="138" spans="31:53" ht="16.5"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</row>
    <row r="139" spans="31:53" ht="16.5"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</row>
    <row r="140" spans="31:53" ht="16.5"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</row>
    <row r="141" spans="31:53" ht="16.5"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</row>
    <row r="142" spans="31:53" ht="16.5"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</row>
    <row r="143" spans="31:53" ht="16.5"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</row>
    <row r="144" spans="31:53" ht="16.5"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</row>
    <row r="145" spans="31:53" ht="16.5"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</row>
    <row r="146" spans="31:53" ht="16.5"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</row>
    <row r="147" spans="31:53" ht="16.5"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</row>
    <row r="148" spans="31:53" ht="16.5"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</row>
    <row r="149" spans="31:53" ht="16.5"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</row>
    <row r="150" spans="31:53" ht="16.5"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</row>
    <row r="151" spans="31:53" ht="16.5"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</row>
    <row r="152" spans="31:53" ht="16.5"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</row>
    <row r="153" spans="31:53" ht="16.5"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</row>
    <row r="154" spans="31:53" ht="16.5"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</row>
    <row r="155" spans="31:53" ht="16.5"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</row>
    <row r="156" spans="31:53" ht="16.5"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</row>
    <row r="157" spans="31:53" ht="16.5"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</row>
    <row r="158" spans="31:53" ht="16.5"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</row>
    <row r="159" spans="31:53" ht="16.5"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</row>
    <row r="160" spans="31:53" ht="16.5"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</row>
    <row r="161" spans="31:53" ht="16.5"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</row>
    <row r="162" spans="31:53" ht="16.5"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</row>
    <row r="163" spans="31:53" ht="16.5"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</row>
    <row r="164" spans="31:53" ht="16.5"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</row>
    <row r="165" spans="31:53" ht="16.5"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</row>
    <row r="166" spans="31:53" ht="16.5"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</row>
    <row r="167" spans="31:53" ht="16.5"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</row>
    <row r="168" spans="31:53" ht="16.5"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</row>
    <row r="169" spans="31:53" ht="16.5"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</row>
    <row r="170" spans="31:53" ht="16.5"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</row>
    <row r="171" spans="31:53" ht="16.5"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</row>
    <row r="172" spans="31:53" ht="16.5"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</row>
    <row r="173" spans="31:53" ht="16.5"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</row>
    <row r="174" spans="31:53" ht="16.5"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</row>
    <row r="175" spans="31:53" ht="16.5"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</row>
    <row r="176" spans="31:53" ht="16.5"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</row>
    <row r="177" spans="31:53" ht="16.5"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</row>
    <row r="178" spans="31:53" ht="16.5"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</row>
    <row r="179" spans="31:53" ht="16.5"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</row>
    <row r="180" spans="31:53" ht="16.5"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</row>
    <row r="181" spans="31:53" ht="16.5"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</row>
    <row r="182" spans="31:53" ht="16.5"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</row>
    <row r="183" spans="31:53" ht="16.5"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</row>
    <row r="184" spans="31:53" ht="16.5"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</row>
    <row r="185" spans="31:53" ht="16.5"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</row>
    <row r="186" spans="31:53" ht="16.5"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</row>
    <row r="187" spans="31:53" ht="16.5"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</row>
    <row r="188" spans="31:53" ht="16.5"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</row>
    <row r="189" spans="31:53" ht="16.5"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</row>
    <row r="190" spans="31:53" ht="16.5"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</row>
    <row r="191" spans="31:53" ht="16.5"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</row>
    <row r="192" spans="31:53" ht="16.5"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</row>
    <row r="193" spans="31:53" ht="16.5"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</row>
    <row r="194" spans="31:53" ht="16.5"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</row>
    <row r="195" spans="31:53" ht="16.5"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</row>
    <row r="196" spans="31:53" ht="16.5"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</row>
    <row r="197" spans="31:53" ht="16.5"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</row>
    <row r="198" spans="31:53" ht="16.5"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</row>
    <row r="199" spans="31:53" ht="16.5"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</row>
    <row r="200" spans="31:53" ht="16.5"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</row>
    <row r="201" spans="31:53" ht="16.5"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</row>
    <row r="202" spans="31:53" ht="16.5"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</row>
    <row r="203" spans="31:53" ht="16.5"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</row>
    <row r="204" spans="31:53" ht="16.5"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</row>
    <row r="205" spans="31:53" ht="16.5"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</row>
    <row r="206" spans="31:53" ht="16.5"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</row>
    <row r="207" spans="31:53" ht="16.5"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</row>
    <row r="208" spans="31:53" ht="16.5"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</row>
    <row r="209" spans="31:53" ht="16.5"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31:53" ht="16.5"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31:53" ht="16.5"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31:53" ht="16.5"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</row>
    <row r="213" spans="31:53" ht="16.5"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</row>
    <row r="214" spans="31:53" ht="16.5"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</row>
    <row r="215" spans="31:53" ht="16.5"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</row>
    <row r="216" spans="31:53" ht="16.5"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</row>
    <row r="217" spans="31:53" ht="16.5"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</row>
    <row r="218" spans="31:53" ht="16.5"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</row>
    <row r="219" spans="31:53" ht="16.5"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</row>
    <row r="220" spans="31:53" ht="16.5"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</row>
    <row r="221" spans="31:53" ht="16.5"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</row>
    <row r="222" spans="31:53" ht="16.5"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</row>
    <row r="223" spans="31:53" ht="16.5"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</row>
    <row r="224" spans="31:53" ht="16.5"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</row>
    <row r="225" spans="31:53" ht="16.5"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</row>
    <row r="226" spans="31:53" ht="16.5"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</row>
    <row r="227" spans="31:53" ht="16.5"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</row>
    <row r="228" spans="31:53" ht="16.5"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</row>
  </sheetData>
  <printOptions/>
  <pageMargins left="0.5905511811023623" right="0.5905511811023623" top="0.3937007874015748" bottom="0.5905511811023623" header="0" footer="0"/>
  <pageSetup fitToHeight="4" fitToWidth="4" horizontalDpi="600" verticalDpi="600" orientation="landscape" pageOrder="overThenDown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del Estado de Situación Financiera y Estado de Resultados - Seguros</dc:title>
  <dc:subject/>
  <dc:creator>cnsf</dc:creator>
  <cp:keywords/>
  <dc:description/>
  <cp:lastModifiedBy>cnsf</cp:lastModifiedBy>
  <dcterms:created xsi:type="dcterms:W3CDTF">2009-04-03T22:07:17Z</dcterms:created>
  <dcterms:modified xsi:type="dcterms:W3CDTF">2009-04-03T23:11:32Z</dcterms:modified>
  <cp:category/>
  <cp:version/>
  <cp:contentType/>
  <cp:contentStatus/>
</cp:coreProperties>
</file>